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1840" windowHeight="13140" firstSheet="4" activeTab="4"/>
  </bookViews>
  <sheets>
    <sheet name="Ormesby St. Michael 2011-2012" sheetId="1" r:id="rId1"/>
    <sheet name="Reconcilliation Year Ending" sheetId="2" r:id="rId2"/>
    <sheet name="Charity Accounts 2011-2012" sheetId="3" r:id="rId3"/>
    <sheet name="Charity Reconcilliation" sheetId="4" r:id="rId4"/>
    <sheet name="Annual Accounts 2018-19" sheetId="5" r:id="rId5"/>
    <sheet name="Account Reconcilliation 2018-19" sheetId="6" r:id="rId6"/>
    <sheet name="Account Reconcilliation 2016-17" sheetId="7" r:id="rId7"/>
  </sheets>
  <definedNames>
    <definedName name="_xlnm.Print_Area" localSheetId="4">'Annual Accounts 2018-19'!$A$1:$O$46</definedName>
    <definedName name="_xlnm.Print_Area" localSheetId="3">'Charity Reconcilliation'!$B$3:$G$27</definedName>
    <definedName name="_xlnm.Print_Area" localSheetId="0">'Ormesby St. Michael 2011-2012'!$A$1:$P$55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40" i="5" l="1"/>
  <c r="O40" i="5"/>
  <c r="O27" i="5" l="1"/>
  <c r="O35" i="5"/>
  <c r="O29" i="5" l="1"/>
  <c r="O36" i="5" l="1"/>
  <c r="O34" i="5"/>
  <c r="O33" i="5"/>
  <c r="O32" i="5"/>
  <c r="O31" i="5"/>
  <c r="O30" i="5"/>
  <c r="O28" i="5"/>
  <c r="O26" i="5"/>
  <c r="O25" i="5"/>
  <c r="O22" i="5"/>
  <c r="O21" i="5"/>
  <c r="O20" i="5"/>
  <c r="O19" i="5"/>
  <c r="O23" i="5" l="1"/>
  <c r="O24" i="5" l="1"/>
  <c r="F19" i="7" l="1"/>
  <c r="F23" i="7" s="1"/>
  <c r="F12" i="7"/>
  <c r="O10" i="5"/>
  <c r="O12" i="5"/>
  <c r="O14" i="5" l="1"/>
  <c r="O8" i="5"/>
  <c r="O16" i="5" l="1"/>
  <c r="I40" i="5"/>
  <c r="XFC16" i="5" l="1"/>
  <c r="G19" i="6" l="1"/>
  <c r="G23" i="6" s="1"/>
  <c r="G12" i="6" l="1"/>
  <c r="N40" i="5" l="1"/>
  <c r="M40" i="5"/>
  <c r="L40" i="5"/>
  <c r="K40" i="5"/>
  <c r="J40" i="5"/>
  <c r="H40" i="5"/>
  <c r="G40" i="5"/>
  <c r="F40" i="5"/>
  <c r="E40" i="5"/>
  <c r="C40" i="5"/>
  <c r="P46" i="1" l="1"/>
  <c r="P32" i="1" l="1"/>
  <c r="P30" i="1"/>
  <c r="P28" i="1"/>
  <c r="P27" i="1"/>
  <c r="P12" i="1" l="1"/>
  <c r="C14" i="1"/>
  <c r="F15" i="4" l="1"/>
  <c r="F16" i="4" s="1"/>
  <c r="F23" i="4"/>
  <c r="F26" i="4" s="1"/>
  <c r="O46" i="3"/>
  <c r="D46" i="3"/>
  <c r="O44" i="3"/>
  <c r="N44" i="3"/>
  <c r="M44" i="3"/>
  <c r="L44" i="3"/>
  <c r="K44" i="3"/>
  <c r="J44" i="3"/>
  <c r="I44" i="3"/>
  <c r="H44" i="3"/>
  <c r="G44" i="3"/>
  <c r="F44" i="3"/>
  <c r="E44" i="3"/>
  <c r="D44" i="3"/>
  <c r="D49" i="3" s="1"/>
  <c r="C44" i="3"/>
  <c r="P42" i="3"/>
  <c r="P41" i="3"/>
  <c r="P40" i="3"/>
  <c r="P39" i="3"/>
  <c r="P38" i="3"/>
  <c r="P37" i="3"/>
  <c r="P36" i="3"/>
  <c r="P35" i="3"/>
  <c r="P34" i="3"/>
  <c r="P33" i="3"/>
  <c r="P32" i="3"/>
  <c r="P31" i="3"/>
  <c r="P30" i="3"/>
  <c r="P29" i="3"/>
  <c r="P28" i="3"/>
  <c r="P27" i="3"/>
  <c r="P26" i="3"/>
  <c r="P25" i="3"/>
  <c r="P24" i="3"/>
  <c r="P23" i="3"/>
  <c r="P22" i="3"/>
  <c r="P21" i="3"/>
  <c r="P20" i="3"/>
  <c r="P19" i="3"/>
  <c r="O14" i="3"/>
  <c r="N14" i="3"/>
  <c r="N16" i="3" s="1"/>
  <c r="M14" i="3"/>
  <c r="M16" i="3" s="1"/>
  <c r="L14" i="3"/>
  <c r="L16" i="3" s="1"/>
  <c r="K14" i="3"/>
  <c r="K16" i="3" s="1"/>
  <c r="J14" i="3"/>
  <c r="J16" i="3" s="1"/>
  <c r="I14" i="3"/>
  <c r="I16" i="3" s="1"/>
  <c r="H14" i="3"/>
  <c r="H16" i="3" s="1"/>
  <c r="G14" i="3"/>
  <c r="G16" i="3" s="1"/>
  <c r="F14" i="3"/>
  <c r="F16" i="3" s="1"/>
  <c r="E14" i="3"/>
  <c r="E16" i="3" s="1"/>
  <c r="D14" i="3"/>
  <c r="C14" i="3"/>
  <c r="C16" i="3" s="1"/>
  <c r="P13" i="3"/>
  <c r="P12" i="3"/>
  <c r="P11" i="3"/>
  <c r="P10" i="3"/>
  <c r="P9" i="3"/>
  <c r="P8" i="3"/>
  <c r="F12" i="2"/>
  <c r="F19" i="2"/>
  <c r="F23" i="2" s="1"/>
  <c r="P26" i="1"/>
  <c r="E49" i="1"/>
  <c r="K49" i="1"/>
  <c r="D49" i="1"/>
  <c r="D51" i="1"/>
  <c r="N49" i="1"/>
  <c r="M49" i="1"/>
  <c r="L49" i="1"/>
  <c r="J49" i="1"/>
  <c r="I49" i="1"/>
  <c r="H49" i="1"/>
  <c r="G49" i="1"/>
  <c r="F49" i="1"/>
  <c r="D54" i="1"/>
  <c r="P45" i="1"/>
  <c r="P44" i="1"/>
  <c r="P43" i="1"/>
  <c r="P42" i="1"/>
  <c r="P41" i="1"/>
  <c r="P40" i="1"/>
  <c r="P39" i="1"/>
  <c r="P38" i="1"/>
  <c r="P37" i="1"/>
  <c r="P36" i="1"/>
  <c r="P35" i="1"/>
  <c r="P33" i="1"/>
  <c r="P34" i="1"/>
  <c r="P31" i="1"/>
  <c r="P25" i="1"/>
  <c r="P24" i="1"/>
  <c r="P23" i="1"/>
  <c r="P22" i="1"/>
  <c r="P21" i="1"/>
  <c r="P20" i="1"/>
  <c r="P19" i="1"/>
  <c r="N14" i="1"/>
  <c r="N16" i="1" s="1"/>
  <c r="M14" i="1"/>
  <c r="M16" i="1" s="1"/>
  <c r="L14" i="1"/>
  <c r="L16" i="1" s="1"/>
  <c r="K14" i="1"/>
  <c r="K16" i="1" s="1"/>
  <c r="J14" i="1"/>
  <c r="J16" i="1" s="1"/>
  <c r="I14" i="1"/>
  <c r="I16" i="1" s="1"/>
  <c r="H14" i="1"/>
  <c r="H16" i="1" s="1"/>
  <c r="G14" i="1"/>
  <c r="G16" i="1" s="1"/>
  <c r="F14" i="1"/>
  <c r="F16" i="1" s="1"/>
  <c r="E14" i="1"/>
  <c r="E16" i="1" s="1"/>
  <c r="D14" i="1"/>
  <c r="C16" i="1"/>
  <c r="P11" i="1"/>
  <c r="P10" i="1"/>
  <c r="P9" i="1"/>
  <c r="P8" i="1"/>
  <c r="P14" i="3" l="1"/>
  <c r="P14" i="1"/>
  <c r="P16" i="1"/>
  <c r="P44" i="3"/>
  <c r="C49" i="3"/>
  <c r="C46" i="3"/>
  <c r="P16" i="3"/>
  <c r="E49" i="3"/>
  <c r="E46" i="3"/>
  <c r="G49" i="3"/>
  <c r="G46" i="3"/>
  <c r="I49" i="3"/>
  <c r="I46" i="3"/>
  <c r="K49" i="3"/>
  <c r="K46" i="3"/>
  <c r="M49" i="3"/>
  <c r="M46" i="3"/>
  <c r="F49" i="3"/>
  <c r="F46" i="3"/>
  <c r="H49" i="3"/>
  <c r="H46" i="3"/>
  <c r="J49" i="3"/>
  <c r="J46" i="3"/>
  <c r="L49" i="3"/>
  <c r="L46" i="3"/>
  <c r="N49" i="3"/>
  <c r="N46" i="3"/>
  <c r="F54" i="1"/>
  <c r="F51" i="1"/>
  <c r="H54" i="1"/>
  <c r="H51" i="1"/>
  <c r="J54" i="1"/>
  <c r="J51" i="1"/>
  <c r="L54" i="1"/>
  <c r="L51" i="1"/>
  <c r="N54" i="1"/>
  <c r="N51" i="1"/>
  <c r="C51" i="1"/>
  <c r="E54" i="1"/>
  <c r="E51" i="1"/>
  <c r="G54" i="1"/>
  <c r="G51" i="1"/>
  <c r="I54" i="1"/>
  <c r="I51" i="1"/>
  <c r="K54" i="1"/>
  <c r="K51" i="1"/>
  <c r="M54" i="1"/>
  <c r="M51" i="1"/>
  <c r="P51" i="1" l="1"/>
  <c r="P49" i="3"/>
  <c r="P46" i="3"/>
  <c r="C49" i="1"/>
  <c r="C54" i="1" s="1"/>
  <c r="P29" i="1"/>
  <c r="P49" i="1" s="1"/>
  <c r="P54" i="1" s="1"/>
  <c r="O43" i="5"/>
</calcChain>
</file>

<file path=xl/sharedStrings.xml><?xml version="1.0" encoding="utf-8"?>
<sst xmlns="http://schemas.openxmlformats.org/spreadsheetml/2006/main" count="254" uniqueCount="148">
  <si>
    <t>Ormesby St. Michael Parish Council</t>
  </si>
  <si>
    <t>Income &amp; Expenditure Statement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</si>
  <si>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</si>
  <si>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</si>
  <si>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</si>
  <si>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</si>
  <si>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</si>
  <si>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</si>
  <si>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</si>
  <si>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</si>
  <si>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</si>
  <si>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</si>
  <si>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</si>
  <si>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</si>
  <si>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YTD</t>
  </si>
  <si>
    <t xml:space="preserve">Income </t>
  </si>
  <si>
    <t>Net Income</t>
  </si>
  <si>
    <t>Gross Income</t>
  </si>
  <si>
    <t>Expenditure</t>
  </si>
  <si>
    <t>VAT</t>
  </si>
  <si>
    <t>£</t>
  </si>
  <si>
    <t>Total  Expenditure</t>
  </si>
  <si>
    <t>Total Expenditure</t>
  </si>
  <si>
    <t>Total Income</t>
  </si>
  <si>
    <t>Net Balance</t>
  </si>
  <si>
    <t>13.04.11</t>
  </si>
  <si>
    <t>NPTP (PAYE Training)</t>
  </si>
  <si>
    <t>NALC (Annual Subscription)</t>
  </si>
  <si>
    <t>03.05.11</t>
  </si>
  <si>
    <t>NPTP (Clerk  Training)</t>
  </si>
  <si>
    <t>08.06.11</t>
  </si>
  <si>
    <t>Aon Ltd (Insurance)</t>
  </si>
  <si>
    <t>P. Davies (Clerks Expenses)</t>
  </si>
  <si>
    <t>P. Davies (Clerks Salary)</t>
  </si>
  <si>
    <t>J. Breen (Internal Audit)</t>
  </si>
  <si>
    <t>13.07.11</t>
  </si>
  <si>
    <t>Lucas &amp; Wyllys(Land Application)</t>
  </si>
  <si>
    <t>14.09.11</t>
  </si>
  <si>
    <t>P.Davies (Clerks Salary)</t>
  </si>
  <si>
    <t>P. Davies (Clerks Travel Exp)</t>
  </si>
  <si>
    <t>P. Davies (Purchase Admin Manual)</t>
  </si>
  <si>
    <t>12.10.11</t>
  </si>
  <si>
    <t>Mazars (External Audit)</t>
  </si>
  <si>
    <t>P. Davies (Printer ink)</t>
  </si>
  <si>
    <t>Ormesby PCC (Grass Cutting 2011/2012)</t>
  </si>
  <si>
    <t>Village Hall Association (Annual Rental)</t>
  </si>
  <si>
    <t>B. Fairman (Picnic Area)</t>
  </si>
  <si>
    <t>For the Year Ending 31st March 2012</t>
  </si>
  <si>
    <t>12.04.11</t>
  </si>
  <si>
    <t>Precept</t>
  </si>
  <si>
    <t>11.04.11</t>
  </si>
  <si>
    <t>Balance b/f</t>
  </si>
  <si>
    <t>IDB (Broads Drainage Rates )</t>
  </si>
  <si>
    <t>10.10.11</t>
  </si>
  <si>
    <t>Cum Interest</t>
  </si>
  <si>
    <t>Current a/c Balance</t>
  </si>
  <si>
    <t>PLUS</t>
  </si>
  <si>
    <t>Deposit  a/c Balance</t>
  </si>
  <si>
    <t xml:space="preserve">BALANCE </t>
  </si>
  <si>
    <t>BALANCE B/F</t>
  </si>
  <si>
    <t>Income</t>
  </si>
  <si>
    <t>LESS</t>
  </si>
  <si>
    <t>BALANCE C/F</t>
  </si>
  <si>
    <t>Not included in Recoincilliation - cheques not cleared</t>
  </si>
  <si>
    <t>Ormesby St. Michael Fuel Allotment Trust</t>
  </si>
  <si>
    <r>
      <t xml:space="preserve">Ormesby St. Michael Fuel Allotment Trust
</t>
    </r>
    <r>
      <rPr>
        <b/>
        <i/>
        <sz val="16"/>
        <color indexed="9"/>
        <rFont val="Calibri"/>
        <family val="2"/>
      </rPr>
      <t>Account Reconciliation 2011-2012</t>
    </r>
    <r>
      <rPr>
        <b/>
        <sz val="18"/>
        <color indexed="9"/>
        <rFont val="Calibri"/>
        <family val="2"/>
      </rPr>
      <t xml:space="preserve">
</t>
    </r>
  </si>
  <si>
    <t>Land Rental</t>
  </si>
  <si>
    <t>15.02.12</t>
  </si>
  <si>
    <t>Hughes</t>
  </si>
  <si>
    <t>Cone</t>
  </si>
  <si>
    <t>Bensley</t>
  </si>
  <si>
    <t>Utting (Humphrey)</t>
  </si>
  <si>
    <t>31.03.11</t>
  </si>
  <si>
    <r>
      <t>Car Park Rental (</t>
    </r>
    <r>
      <rPr>
        <i/>
        <sz val="12"/>
        <rFont val="Calibri"/>
        <family val="2"/>
        <scheme val="minor"/>
      </rPr>
      <t>assumed</t>
    </r>
    <r>
      <rPr>
        <sz val="12"/>
        <rFont val="Calibri"/>
        <family val="2"/>
        <scheme val="minor"/>
      </rPr>
      <t>)</t>
    </r>
  </si>
  <si>
    <t>31.01.12</t>
  </si>
  <si>
    <t>Cum Interest a/c 918</t>
  </si>
  <si>
    <t>31.03.12</t>
  </si>
  <si>
    <r>
      <t xml:space="preserve">Ormesby St. Michael Parish Council
</t>
    </r>
    <r>
      <rPr>
        <b/>
        <i/>
        <sz val="16"/>
        <color indexed="9"/>
        <rFont val="Calibri"/>
        <family val="2"/>
      </rPr>
      <t>Account Reconciliation Year Ending March 2012</t>
    </r>
  </si>
  <si>
    <t>11.04.12</t>
  </si>
  <si>
    <t>IDB (Broads Drainage Rates)</t>
  </si>
  <si>
    <t>09.05.12</t>
  </si>
  <si>
    <t>M. Foster (Pest Control)</t>
  </si>
  <si>
    <t>11.05.12</t>
  </si>
  <si>
    <t>NALC (Summer Event)</t>
  </si>
  <si>
    <t>NPTP (Training Cllr. Tooley)</t>
  </si>
  <si>
    <t>13.06.12</t>
  </si>
  <si>
    <t>P. Davies (Salary &amp; Exp Q1)</t>
  </si>
  <si>
    <t>Archant (Ice Cream Lease Ad)</t>
  </si>
  <si>
    <t>AON (Insurance)</t>
  </si>
  <si>
    <t>10.10.12</t>
  </si>
  <si>
    <t>P. Davies (Salary Q2)</t>
  </si>
  <si>
    <t>Royal British Legion (Wreath)</t>
  </si>
  <si>
    <t>P. Davies (InK Cartridges)</t>
  </si>
  <si>
    <t>B&amp;M Rustics (Bench)</t>
  </si>
  <si>
    <t>P. Burrage (RBL Wreath)</t>
  </si>
  <si>
    <t>12.09.12</t>
  </si>
  <si>
    <t>NALC (Annual Subs)</t>
  </si>
  <si>
    <t>P. Davies (Travel &amp; Office Exp)</t>
  </si>
  <si>
    <t>13.09.12</t>
  </si>
  <si>
    <t>Kirklands (Signage)</t>
  </si>
  <si>
    <t>12.12.12</t>
  </si>
  <si>
    <t>PCC (Grass Cutting Church)</t>
  </si>
  <si>
    <t>14.10.12</t>
  </si>
  <si>
    <r>
      <t xml:space="preserve">S. Hewitt (Grass Cutting </t>
    </r>
    <r>
      <rPr>
        <i/>
        <sz val="10"/>
        <rFont val="Calibri"/>
        <family val="2"/>
        <scheme val="minor"/>
      </rPr>
      <t>Village Sign</t>
    </r>
    <r>
      <rPr>
        <sz val="10"/>
        <rFont val="Calibri"/>
        <family val="2"/>
        <scheme val="minor"/>
      </rPr>
      <t>)</t>
    </r>
  </si>
  <si>
    <t>Martham PC (Training Cllr Burrage)</t>
  </si>
  <si>
    <t>P. Davies (Salary Q)</t>
  </si>
  <si>
    <t>13.02.13</t>
  </si>
  <si>
    <t>B. Fairman (Plinth)</t>
  </si>
  <si>
    <t>13.03.13</t>
  </si>
  <si>
    <t>P. Davies (Salary Q4)</t>
  </si>
  <si>
    <t>P. Davies (Annual Expences Q4)</t>
  </si>
  <si>
    <t>B. Fairman (Bench Fixing)</t>
  </si>
  <si>
    <t>Precept &amp; Concurrent Functions</t>
  </si>
  <si>
    <t>20.03.13.</t>
  </si>
  <si>
    <t>Sept</t>
  </si>
  <si>
    <t>Oct</t>
  </si>
  <si>
    <t>Nov</t>
  </si>
  <si>
    <t>Dec</t>
  </si>
  <si>
    <t>Jan</t>
  </si>
  <si>
    <t>Feb</t>
  </si>
  <si>
    <t>Aug</t>
  </si>
  <si>
    <t>Mar</t>
  </si>
  <si>
    <t>Interest from a/c 918</t>
  </si>
  <si>
    <r>
      <t>Net Balance (</t>
    </r>
    <r>
      <rPr>
        <b/>
        <i/>
        <sz val="16"/>
        <color theme="0"/>
        <rFont val="Calibri"/>
        <family val="2"/>
        <scheme val="minor"/>
      </rPr>
      <t>Gross Funds -Expenditure)</t>
    </r>
  </si>
  <si>
    <t>Gross Balance</t>
  </si>
  <si>
    <t>Internal Audit</t>
  </si>
  <si>
    <r>
      <t xml:space="preserve">Ormesby St. Michael Parish Council
</t>
    </r>
    <r>
      <rPr>
        <b/>
        <i/>
        <sz val="16"/>
        <color indexed="9"/>
        <rFont val="Calibri"/>
        <family val="2"/>
      </rPr>
      <t>Account Reconciliation Year Ending March 2017</t>
    </r>
  </si>
  <si>
    <t>31.03.17</t>
  </si>
  <si>
    <t>31.03.18</t>
  </si>
  <si>
    <t>Income 2018/19</t>
  </si>
  <si>
    <t>NALC Annual Subscriptions</t>
  </si>
  <si>
    <t>BHIB Insurance Renewal</t>
  </si>
  <si>
    <t>Clerks Salary/Expenses Q1</t>
  </si>
  <si>
    <t>Broads Internal Drainage Board Rates</t>
  </si>
  <si>
    <t>Village Hall Rental Fees</t>
  </si>
  <si>
    <t>Clerks Salary/Expenses Q2</t>
  </si>
  <si>
    <t>External Audit</t>
  </si>
  <si>
    <t>Contribution Parish Magazine</t>
  </si>
  <si>
    <t>RBL Poppy Appeal  Contribution</t>
  </si>
  <si>
    <t>Grass Cutting Services</t>
  </si>
  <si>
    <t>Burial Grounds Maintenance Contribution</t>
  </si>
  <si>
    <t>Clerks Salary/Expenses Q3</t>
  </si>
  <si>
    <t>For the Year Ending 31st March 2019</t>
  </si>
  <si>
    <t>Clerks Salary/Expenses Q4</t>
  </si>
  <si>
    <r>
      <t xml:space="preserve">Ormesby St. Michael Parish Council
</t>
    </r>
    <r>
      <rPr>
        <b/>
        <i/>
        <sz val="16"/>
        <color indexed="9"/>
        <rFont val="Calibri"/>
        <family val="2"/>
      </rPr>
      <t>Account Reconciliation Year Ending March 2019</t>
    </r>
  </si>
  <si>
    <t>31.03.19</t>
  </si>
  <si>
    <t>Purchase of Archiving Boxes</t>
  </si>
  <si>
    <t>Grass Cutting  (2017)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</si>
</sst>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.00"/>
    <numFmt numFmtId="165" formatCode="_(&quot;$&quot;* #,##0.00_);_(&quot;$&quot;* \(#,##0.00\);_(&quot;$&quot;* &quot;-&quot;??_);_(@_)"/>
    <numFmt numFmtId="166" formatCode="&quot;£&quot;#,##0"/>
    <numFmt numFmtId="167" formatCode="_(* #,##0_);_(* \(#,##0\);_(* &quot;-&quot;??_);_(@_)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</font>
    <font>
      <b/>
      <u/>
      <sz val="11"/>
      <name val="Calibri"/>
      <family val="2"/>
    </font>
    <font>
      <b/>
      <sz val="11"/>
      <name val="Wingdings 3"/>
      <family val="1"/>
      <charset val="2"/>
    </font>
    <font>
      <b/>
      <sz val="18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6"/>
      <color indexed="9"/>
      <name val="Calibri"/>
      <family val="2"/>
    </font>
    <font>
      <b/>
      <sz val="18"/>
      <color indexed="9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i/>
      <sz val="10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</font>
    <font>
      <b/>
      <sz val="14"/>
      <name val="Wingdings 3"/>
      <family val="1"/>
      <charset val="2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0"/>
      <name val="Calibri"/>
      <family val="2"/>
      <scheme val="minor"/>
    </font>
    <font>
      <b/>
      <sz val="16"/>
      <color theme="0"/>
      <name val="Cambria"/>
      <family val="1"/>
      <scheme val="major"/>
    </font>
    <font>
      <b/>
      <sz val="12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/>
        <bgColor theme="6" tint="0.39991454817346722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theme="6" tint="0.3999145481734672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theme="6" tint="0.39991454817346722"/>
      </patternFill>
    </fill>
    <fill>
      <patternFill patternType="solid">
        <fgColor theme="1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283">
    <xf numFmtId="0" fontId="0" fillId="0" borderId="0" xfId="0"/>
    <xf numFmtId="0" fontId="4" fillId="2" borderId="1" xfId="0" applyFont="1" applyFill="1" applyBorder="1" applyProtection="1"/>
    <xf numFmtId="0" fontId="4" fillId="2" borderId="2" xfId="0" applyFont="1" applyFill="1" applyBorder="1" applyProtection="1"/>
    <xf numFmtId="0" fontId="7" fillId="2" borderId="2" xfId="0" applyFont="1" applyFill="1" applyBorder="1" applyProtection="1"/>
    <xf numFmtId="0" fontId="4" fillId="2" borderId="3" xfId="0" applyFont="1" applyFill="1" applyBorder="1" applyAlignment="1" applyProtection="1">
      <alignment horizontal="right"/>
    </xf>
    <xf numFmtId="0" fontId="4" fillId="2" borderId="0" xfId="0" applyFont="1" applyFill="1" applyProtection="1"/>
    <xf numFmtId="0" fontId="0" fillId="2" borderId="4" xfId="0" applyFill="1" applyBorder="1" applyProtection="1"/>
    <xf numFmtId="0" fontId="0" fillId="2" borderId="0" xfId="0" applyFill="1" applyBorder="1" applyProtection="1"/>
    <xf numFmtId="0" fontId="0" fillId="2" borderId="5" xfId="0" applyFill="1" applyBorder="1" applyAlignment="1" applyProtection="1">
      <alignment horizontal="right"/>
    </xf>
    <xf numFmtId="0" fontId="0" fillId="2" borderId="0" xfId="0" applyFill="1" applyProtection="1"/>
    <xf numFmtId="0" fontId="0" fillId="4" borderId="0" xfId="0" applyFill="1" applyProtection="1"/>
    <xf numFmtId="0" fontId="0" fillId="3" borderId="0" xfId="0" applyFill="1" applyProtection="1"/>
    <xf numFmtId="0" fontId="4" fillId="5" borderId="4" xfId="0" applyFont="1" applyFill="1" applyBorder="1" applyAlignment="1" applyProtection="1">
      <alignment horizontal="left"/>
    </xf>
    <xf numFmtId="0" fontId="4" fillId="5" borderId="0" xfId="0" applyFont="1" applyFill="1" applyBorder="1" applyAlignment="1" applyProtection="1">
      <alignment horizontal="left"/>
    </xf>
    <xf numFmtId="0" fontId="4" fillId="5" borderId="0" xfId="0" applyFont="1" applyFill="1" applyBorder="1" applyAlignment="1" applyProtection="1">
      <alignment horizontal="center"/>
    </xf>
    <xf numFmtId="0" fontId="3" fillId="5" borderId="5" xfId="0" applyFont="1" applyFill="1" applyBorder="1" applyAlignment="1" applyProtection="1">
      <alignment horizontal="right"/>
    </xf>
    <xf numFmtId="0" fontId="4" fillId="6" borderId="4" xfId="0" applyFont="1" applyFill="1" applyBorder="1" applyProtection="1"/>
    <xf numFmtId="0" fontId="11" fillId="6" borderId="0" xfId="0" applyFont="1" applyFill="1" applyBorder="1" applyProtection="1"/>
    <xf numFmtId="164" fontId="11" fillId="6" borderId="0" xfId="0" applyNumberFormat="1" applyFont="1" applyFill="1" applyBorder="1" applyProtection="1"/>
    <xf numFmtId="164" fontId="0" fillId="6" borderId="5" xfId="0" applyNumberFormat="1" applyFont="1" applyFill="1" applyBorder="1" applyAlignment="1" applyProtection="1">
      <alignment horizontal="right"/>
    </xf>
    <xf numFmtId="0" fontId="0" fillId="0" borderId="0" xfId="0" applyFill="1" applyProtection="1"/>
    <xf numFmtId="0" fontId="12" fillId="5" borderId="4" xfId="0" applyFont="1" applyFill="1" applyBorder="1" applyAlignment="1" applyProtection="1"/>
    <xf numFmtId="0" fontId="12" fillId="5" borderId="0" xfId="0" applyFont="1" applyFill="1" applyBorder="1" applyAlignment="1" applyProtection="1"/>
    <xf numFmtId="164" fontId="12" fillId="5" borderId="0" xfId="2" applyNumberFormat="1" applyFont="1" applyFill="1" applyBorder="1" applyAlignment="1" applyProtection="1">
      <alignment horizontal="right"/>
    </xf>
    <xf numFmtId="164" fontId="12" fillId="5" borderId="0" xfId="2" applyNumberFormat="1" applyFont="1" applyFill="1" applyBorder="1" applyAlignment="1" applyProtection="1">
      <alignment horizontal="center"/>
    </xf>
    <xf numFmtId="164" fontId="13" fillId="5" borderId="5" xfId="0" applyNumberFormat="1" applyFont="1" applyFill="1" applyBorder="1" applyAlignment="1" applyProtection="1">
      <alignment horizontal="right"/>
    </xf>
    <xf numFmtId="164" fontId="12" fillId="5" borderId="0" xfId="1" applyNumberFormat="1" applyFont="1" applyFill="1" applyBorder="1" applyProtection="1"/>
    <xf numFmtId="164" fontId="13" fillId="5" borderId="5" xfId="1" applyNumberFormat="1" applyFont="1" applyFill="1" applyBorder="1" applyAlignment="1" applyProtection="1">
      <alignment horizontal="right"/>
    </xf>
    <xf numFmtId="0" fontId="14" fillId="5" borderId="0" xfId="0" applyFont="1" applyFill="1" applyBorder="1" applyAlignment="1" applyProtection="1"/>
    <xf numFmtId="164" fontId="12" fillId="5" borderId="0" xfId="2" applyNumberFormat="1" applyFont="1" applyFill="1" applyBorder="1" applyProtection="1"/>
    <xf numFmtId="164" fontId="12" fillId="5" borderId="5" xfId="2" applyNumberFormat="1" applyFont="1" applyFill="1" applyBorder="1" applyProtection="1"/>
    <xf numFmtId="0" fontId="0" fillId="4" borderId="0" xfId="0" applyFill="1" applyAlignment="1" applyProtection="1"/>
    <xf numFmtId="164" fontId="12" fillId="5" borderId="0" xfId="2" applyNumberFormat="1" applyFont="1" applyFill="1" applyBorder="1" applyAlignment="1" applyProtection="1"/>
    <xf numFmtId="44" fontId="12" fillId="5" borderId="0" xfId="2" applyNumberFormat="1" applyFont="1" applyFill="1" applyBorder="1" applyAlignment="1" applyProtection="1"/>
    <xf numFmtId="164" fontId="15" fillId="5" borderId="5" xfId="0" applyNumberFormat="1" applyFont="1" applyFill="1" applyBorder="1" applyAlignment="1" applyProtection="1">
      <alignment horizontal="right"/>
    </xf>
    <xf numFmtId="0" fontId="0" fillId="0" borderId="4" xfId="0" applyFill="1" applyBorder="1" applyProtection="1"/>
    <xf numFmtId="0" fontId="0" fillId="0" borderId="0" xfId="0" applyFill="1" applyBorder="1" applyProtection="1"/>
    <xf numFmtId="0" fontId="0" fillId="0" borderId="5" xfId="0" applyFill="1" applyBorder="1" applyProtection="1"/>
    <xf numFmtId="0" fontId="4" fillId="4" borderId="4" xfId="0" applyFont="1" applyFill="1" applyBorder="1" applyProtection="1"/>
    <xf numFmtId="0" fontId="12" fillId="4" borderId="0" xfId="0" applyFont="1" applyFill="1" applyBorder="1" applyProtection="1"/>
    <xf numFmtId="166" fontId="12" fillId="4" borderId="0" xfId="1" applyNumberFormat="1" applyFont="1" applyFill="1" applyBorder="1" applyProtection="1"/>
    <xf numFmtId="166" fontId="4" fillId="4" borderId="0" xfId="1" applyNumberFormat="1" applyFont="1" applyFill="1" applyBorder="1" applyAlignment="1" applyProtection="1">
      <alignment horizontal="center"/>
    </xf>
    <xf numFmtId="43" fontId="13" fillId="4" borderId="5" xfId="0" applyNumberFormat="1" applyFont="1" applyFill="1" applyBorder="1" applyAlignment="1" applyProtection="1">
      <alignment horizontal="right"/>
    </xf>
    <xf numFmtId="43" fontId="12" fillId="5" borderId="0" xfId="2" applyNumberFormat="1" applyFont="1" applyFill="1" applyBorder="1" applyProtection="1"/>
    <xf numFmtId="43" fontId="12" fillId="5" borderId="0" xfId="2" applyNumberFormat="1" applyFont="1" applyFill="1" applyBorder="1" applyAlignment="1" applyProtection="1">
      <alignment horizontal="center"/>
    </xf>
    <xf numFmtId="43" fontId="13" fillId="5" borderId="5" xfId="0" applyNumberFormat="1" applyFont="1" applyFill="1" applyBorder="1" applyAlignment="1" applyProtection="1">
      <alignment horizontal="right"/>
    </xf>
    <xf numFmtId="43" fontId="12" fillId="5" borderId="0" xfId="1" applyNumberFormat="1" applyFont="1" applyFill="1" applyBorder="1" applyProtection="1"/>
    <xf numFmtId="43" fontId="13" fillId="5" borderId="5" xfId="1" applyNumberFormat="1" applyFont="1" applyFill="1" applyBorder="1" applyAlignment="1" applyProtection="1">
      <alignment horizontal="right"/>
    </xf>
    <xf numFmtId="0" fontId="0" fillId="4" borderId="0" xfId="0" applyFill="1" applyAlignment="1" applyProtection="1">
      <alignment horizontal="left"/>
    </xf>
    <xf numFmtId="0" fontId="12" fillId="0" borderId="4" xfId="0" applyFont="1" applyFill="1" applyBorder="1" applyAlignment="1" applyProtection="1"/>
    <xf numFmtId="43" fontId="12" fillId="0" borderId="0" xfId="1" applyNumberFormat="1" applyFont="1" applyFill="1" applyBorder="1" applyProtection="1"/>
    <xf numFmtId="43" fontId="13" fillId="0" borderId="5" xfId="1" applyNumberFormat="1" applyFont="1" applyFill="1" applyBorder="1" applyAlignment="1" applyProtection="1">
      <alignment horizontal="right"/>
    </xf>
    <xf numFmtId="43" fontId="0" fillId="0" borderId="0" xfId="0" applyNumberFormat="1" applyFill="1" applyBorder="1" applyProtection="1"/>
    <xf numFmtId="43" fontId="0" fillId="0" borderId="5" xfId="0" applyNumberFormat="1" applyFill="1" applyBorder="1" applyProtection="1"/>
    <xf numFmtId="43" fontId="0" fillId="0" borderId="0" xfId="0" applyNumberFormat="1" applyFill="1" applyBorder="1" applyAlignment="1" applyProtection="1">
      <alignment horizontal="right"/>
    </xf>
    <xf numFmtId="0" fontId="14" fillId="5" borderId="4" xfId="0" applyFont="1" applyFill="1" applyBorder="1" applyAlignment="1" applyProtection="1">
      <alignment horizontal="left" indent="10"/>
    </xf>
    <xf numFmtId="0" fontId="4" fillId="5" borderId="0" xfId="0" applyFont="1" applyFill="1" applyBorder="1" applyAlignment="1" applyProtection="1">
      <alignment horizontal="left" vertical="center"/>
      <protection locked="0"/>
    </xf>
    <xf numFmtId="0" fontId="14" fillId="5" borderId="0" xfId="0" applyFont="1" applyFill="1" applyBorder="1" applyAlignment="1" applyProtection="1">
      <alignment horizontal="left" vertical="center"/>
      <protection locked="0"/>
    </xf>
    <xf numFmtId="166" fontId="12" fillId="5" borderId="0" xfId="2" applyNumberFormat="1" applyFont="1" applyFill="1" applyBorder="1" applyProtection="1"/>
    <xf numFmtId="166" fontId="13" fillId="5" borderId="5" xfId="0" applyNumberFormat="1" applyFont="1" applyFill="1" applyBorder="1" applyAlignment="1" applyProtection="1">
      <alignment horizontal="right"/>
    </xf>
    <xf numFmtId="167" fontId="12" fillId="5" borderId="0" xfId="1" applyNumberFormat="1" applyFont="1" applyFill="1" applyBorder="1" applyProtection="1"/>
    <xf numFmtId="167" fontId="13" fillId="5" borderId="5" xfId="1" applyNumberFormat="1" applyFont="1" applyFill="1" applyBorder="1" applyAlignment="1" applyProtection="1">
      <alignment horizontal="right"/>
    </xf>
    <xf numFmtId="0" fontId="0" fillId="7" borderId="4" xfId="0" applyFill="1" applyBorder="1" applyProtection="1"/>
    <xf numFmtId="0" fontId="2" fillId="7" borderId="0" xfId="0" applyFont="1" applyFill="1" applyBorder="1" applyAlignment="1" applyProtection="1"/>
    <xf numFmtId="164" fontId="16" fillId="7" borderId="0" xfId="2" applyNumberFormat="1" applyFont="1" applyFill="1" applyBorder="1" applyProtection="1"/>
    <xf numFmtId="164" fontId="16" fillId="7" borderId="5" xfId="2" applyNumberFormat="1" applyFont="1" applyFill="1" applyBorder="1" applyProtection="1"/>
    <xf numFmtId="0" fontId="14" fillId="5" borderId="4" xfId="0" applyFont="1" applyFill="1" applyBorder="1" applyAlignment="1" applyProtection="1">
      <alignment horizontal="left" indent="15"/>
    </xf>
    <xf numFmtId="0" fontId="14" fillId="5" borderId="0" xfId="0" applyFont="1" applyFill="1" applyBorder="1" applyAlignment="1" applyProtection="1">
      <alignment horizontal="left" indent="15"/>
    </xf>
    <xf numFmtId="166" fontId="16" fillId="0" borderId="0" xfId="2" applyNumberFormat="1" applyFont="1" applyFill="1" applyBorder="1" applyProtection="1"/>
    <xf numFmtId="166" fontId="16" fillId="0" borderId="5" xfId="2" applyNumberFormat="1" applyFont="1" applyFill="1" applyBorder="1" applyProtection="1"/>
    <xf numFmtId="0" fontId="12" fillId="5" borderId="6" xfId="0" applyFont="1" applyFill="1" applyBorder="1" applyProtection="1"/>
    <xf numFmtId="0" fontId="12" fillId="5" borderId="7" xfId="0" applyFont="1" applyFill="1" applyBorder="1" applyProtection="1"/>
    <xf numFmtId="165" fontId="12" fillId="5" borderId="7" xfId="2" applyNumberFormat="1" applyFont="1" applyFill="1" applyBorder="1" applyProtection="1"/>
    <xf numFmtId="0" fontId="13" fillId="5" borderId="8" xfId="0" applyFont="1" applyFill="1" applyBorder="1" applyAlignment="1" applyProtection="1">
      <alignment horizontal="right"/>
    </xf>
    <xf numFmtId="0" fontId="0" fillId="2" borderId="0" xfId="0" applyFill="1" applyAlignment="1" applyProtection="1">
      <alignment horizontal="right"/>
    </xf>
    <xf numFmtId="0" fontId="14" fillId="5" borderId="4" xfId="0" applyFont="1" applyFill="1" applyBorder="1" applyAlignment="1" applyProtection="1">
      <alignment horizontal="left" indent="10"/>
    </xf>
    <xf numFmtId="0" fontId="4" fillId="0" borderId="0" xfId="0" applyFont="1" applyFill="1" applyProtection="1"/>
    <xf numFmtId="0" fontId="4" fillId="0" borderId="0" xfId="0" applyFont="1" applyFill="1" applyBorder="1" applyProtection="1"/>
    <xf numFmtId="0" fontId="19" fillId="0" borderId="0" xfId="0" applyFont="1" applyFill="1" applyBorder="1" applyAlignment="1" applyProtection="1">
      <alignment horizontal="left"/>
    </xf>
    <xf numFmtId="0" fontId="19" fillId="5" borderId="0" xfId="0" applyFont="1" applyFill="1" applyBorder="1" applyAlignment="1" applyProtection="1">
      <alignment horizontal="left"/>
    </xf>
    <xf numFmtId="17" fontId="19" fillId="5" borderId="0" xfId="0" applyNumberFormat="1" applyFont="1" applyFill="1" applyBorder="1" applyAlignment="1" applyProtection="1">
      <alignment horizontal="center"/>
    </xf>
    <xf numFmtId="0" fontId="19" fillId="5" borderId="0" xfId="0" applyFont="1" applyFill="1" applyBorder="1" applyAlignment="1" applyProtection="1">
      <alignment horizontal="center"/>
    </xf>
    <xf numFmtId="0" fontId="20" fillId="5" borderId="0" xfId="0" applyFont="1" applyFill="1" applyBorder="1" applyAlignment="1" applyProtection="1"/>
    <xf numFmtId="164" fontId="20" fillId="5" borderId="0" xfId="2" applyNumberFormat="1" applyFont="1" applyFill="1" applyBorder="1" applyAlignment="1" applyProtection="1">
      <alignment horizontal="right"/>
    </xf>
    <xf numFmtId="164" fontId="11" fillId="9" borderId="0" xfId="0" applyNumberFormat="1" applyFont="1" applyFill="1" applyBorder="1" applyProtection="1"/>
    <xf numFmtId="0" fontId="21" fillId="0" borderId="0" xfId="0" applyFont="1" applyFill="1" applyBorder="1" applyProtection="1"/>
    <xf numFmtId="164" fontId="20" fillId="5" borderId="0" xfId="1" applyNumberFormat="1" applyFont="1" applyFill="1" applyBorder="1" applyProtection="1"/>
    <xf numFmtId="0" fontId="19" fillId="10" borderId="0" xfId="0" applyFont="1" applyFill="1" applyBorder="1" applyAlignment="1" applyProtection="1"/>
    <xf numFmtId="0" fontId="0" fillId="10" borderId="0" xfId="0" applyFill="1" applyProtection="1"/>
    <xf numFmtId="164" fontId="19" fillId="10" borderId="9" xfId="1" applyNumberFormat="1" applyFont="1" applyFill="1" applyBorder="1" applyProtection="1"/>
    <xf numFmtId="0" fontId="19" fillId="5" borderId="0" xfId="0" applyFont="1" applyFill="1" applyBorder="1" applyAlignment="1" applyProtection="1"/>
    <xf numFmtId="164" fontId="19" fillId="5" borderId="0" xfId="1" applyNumberFormat="1" applyFont="1" applyFill="1" applyBorder="1" applyProtection="1"/>
    <xf numFmtId="164" fontId="19" fillId="5" borderId="10" xfId="2" applyNumberFormat="1" applyFont="1" applyFill="1" applyBorder="1" applyProtection="1"/>
    <xf numFmtId="164" fontId="19" fillId="5" borderId="0" xfId="2" applyNumberFormat="1" applyFont="1" applyFill="1" applyBorder="1" applyProtection="1"/>
    <xf numFmtId="164" fontId="22" fillId="5" borderId="0" xfId="2" applyNumberFormat="1" applyFont="1" applyFill="1" applyBorder="1" applyProtection="1"/>
    <xf numFmtId="164" fontId="20" fillId="5" borderId="0" xfId="2" applyNumberFormat="1" applyFont="1" applyFill="1" applyBorder="1" applyAlignment="1" applyProtection="1"/>
    <xf numFmtId="0" fontId="23" fillId="0" borderId="0" xfId="0" applyFont="1" applyFill="1" applyBorder="1" applyProtection="1"/>
    <xf numFmtId="0" fontId="3" fillId="10" borderId="0" xfId="0" applyFont="1" applyFill="1" applyProtection="1"/>
    <xf numFmtId="164" fontId="21" fillId="10" borderId="9" xfId="0" applyNumberFormat="1" applyFont="1" applyFill="1" applyBorder="1" applyProtection="1"/>
    <xf numFmtId="43" fontId="12" fillId="11" borderId="0" xfId="1" applyNumberFormat="1" applyFont="1" applyFill="1" applyBorder="1" applyProtection="1"/>
    <xf numFmtId="43" fontId="0" fillId="11" borderId="0" xfId="0" applyNumberFormat="1" applyFill="1" applyBorder="1" applyProtection="1"/>
    <xf numFmtId="0" fontId="12" fillId="11" borderId="4" xfId="0" applyFont="1" applyFill="1" applyBorder="1" applyAlignment="1" applyProtection="1"/>
    <xf numFmtId="0" fontId="12" fillId="11" borderId="0" xfId="0" applyFont="1" applyFill="1" applyBorder="1" applyAlignment="1" applyProtection="1"/>
    <xf numFmtId="44" fontId="4" fillId="0" borderId="0" xfId="2" applyFont="1" applyFill="1" applyBorder="1" applyProtection="1"/>
    <xf numFmtId="44" fontId="0" fillId="0" borderId="0" xfId="2" applyFont="1" applyFill="1" applyBorder="1" applyProtection="1"/>
    <xf numFmtId="44" fontId="4" fillId="5" borderId="0" xfId="2" applyFont="1" applyFill="1" applyBorder="1" applyAlignment="1" applyProtection="1">
      <alignment horizontal="center"/>
    </xf>
    <xf numFmtId="44" fontId="20" fillId="5" borderId="0" xfId="2" applyFont="1" applyFill="1" applyBorder="1" applyAlignment="1" applyProtection="1">
      <alignment horizontal="right"/>
    </xf>
    <xf numFmtId="44" fontId="20" fillId="5" borderId="0" xfId="2" applyFont="1" applyFill="1" applyBorder="1" applyProtection="1"/>
    <xf numFmtId="44" fontId="0" fillId="0" borderId="0" xfId="2" applyFont="1"/>
    <xf numFmtId="44" fontId="19" fillId="5" borderId="10" xfId="2" applyFont="1" applyFill="1" applyBorder="1" applyProtection="1"/>
    <xf numFmtId="44" fontId="22" fillId="5" borderId="0" xfId="2" applyFont="1" applyFill="1" applyBorder="1" applyProtection="1"/>
    <xf numFmtId="44" fontId="20" fillId="5" borderId="0" xfId="2" applyFont="1" applyFill="1" applyBorder="1" applyAlignment="1" applyProtection="1"/>
    <xf numFmtId="44" fontId="21" fillId="10" borderId="9" xfId="2" applyFont="1" applyFill="1" applyBorder="1" applyProtection="1"/>
    <xf numFmtId="44" fontId="19" fillId="0" borderId="9" xfId="2" applyFont="1" applyFill="1" applyBorder="1" applyProtection="1"/>
    <xf numFmtId="0" fontId="19" fillId="12" borderId="0" xfId="0" applyFont="1" applyFill="1" applyBorder="1" applyAlignment="1" applyProtection="1"/>
    <xf numFmtId="0" fontId="0" fillId="12" borderId="0" xfId="0" applyFill="1" applyProtection="1"/>
    <xf numFmtId="44" fontId="0" fillId="0" borderId="0" xfId="0" applyNumberFormat="1"/>
    <xf numFmtId="44" fontId="20" fillId="12" borderId="0" xfId="2" applyFont="1" applyFill="1" applyBorder="1" applyProtection="1"/>
    <xf numFmtId="0" fontId="19" fillId="0" borderId="0" xfId="0" applyFont="1" applyFill="1" applyBorder="1" applyAlignment="1" applyProtection="1"/>
    <xf numFmtId="44" fontId="19" fillId="0" borderId="0" xfId="2" applyFont="1" applyFill="1" applyBorder="1" applyProtection="1"/>
    <xf numFmtId="0" fontId="12" fillId="0" borderId="0" xfId="0" applyFont="1" applyFill="1" applyBorder="1" applyAlignment="1" applyProtection="1"/>
    <xf numFmtId="0" fontId="14" fillId="5" borderId="11" xfId="0" applyFont="1" applyFill="1" applyBorder="1" applyAlignment="1" applyProtection="1">
      <alignment horizontal="left" indent="15"/>
    </xf>
    <xf numFmtId="0" fontId="14" fillId="5" borderId="12" xfId="0" applyFont="1" applyFill="1" applyBorder="1" applyAlignment="1" applyProtection="1">
      <alignment horizontal="left" indent="15"/>
    </xf>
    <xf numFmtId="166" fontId="16" fillId="0" borderId="12" xfId="2" applyNumberFormat="1" applyFont="1" applyFill="1" applyBorder="1" applyProtection="1"/>
    <xf numFmtId="0" fontId="0" fillId="11" borderId="0" xfId="0" applyFill="1" applyProtection="1"/>
    <xf numFmtId="43" fontId="12" fillId="0" borderId="0" xfId="2" applyNumberFormat="1" applyFont="1" applyFill="1" applyBorder="1" applyProtection="1"/>
    <xf numFmtId="0" fontId="4" fillId="5" borderId="0" xfId="0" applyFont="1" applyFill="1" applyBorder="1" applyAlignment="1" applyProtection="1">
      <alignment horizontal="right"/>
    </xf>
    <xf numFmtId="164" fontId="12" fillId="5" borderId="5" xfId="2" applyNumberFormat="1" applyFont="1" applyFill="1" applyBorder="1" applyAlignment="1" applyProtection="1">
      <alignment horizontal="right"/>
    </xf>
    <xf numFmtId="0" fontId="0" fillId="0" borderId="5" xfId="0" applyFill="1" applyBorder="1" applyAlignment="1" applyProtection="1">
      <alignment horizontal="right"/>
    </xf>
    <xf numFmtId="43" fontId="0" fillId="0" borderId="5" xfId="0" applyNumberFormat="1" applyFill="1" applyBorder="1" applyAlignment="1" applyProtection="1">
      <alignment horizontal="right"/>
    </xf>
    <xf numFmtId="164" fontId="16" fillId="7" borderId="5" xfId="2" applyNumberFormat="1" applyFont="1" applyFill="1" applyBorder="1" applyAlignment="1" applyProtection="1">
      <alignment horizontal="right"/>
    </xf>
    <xf numFmtId="166" fontId="16" fillId="0" borderId="13" xfId="2" applyNumberFormat="1" applyFont="1" applyFill="1" applyBorder="1" applyAlignment="1" applyProtection="1">
      <alignment horizontal="right"/>
    </xf>
    <xf numFmtId="166" fontId="16" fillId="0" borderId="5" xfId="2" applyNumberFormat="1" applyFont="1" applyFill="1" applyBorder="1" applyAlignment="1" applyProtection="1">
      <alignment horizontal="right"/>
    </xf>
    <xf numFmtId="164" fontId="0" fillId="0" borderId="0" xfId="0" applyNumberFormat="1"/>
    <xf numFmtId="0" fontId="26" fillId="2" borderId="1" xfId="0" applyFont="1" applyFill="1" applyBorder="1" applyProtection="1"/>
    <xf numFmtId="0" fontId="26" fillId="2" borderId="2" xfId="0" applyFont="1" applyFill="1" applyBorder="1" applyProtection="1"/>
    <xf numFmtId="0" fontId="28" fillId="2" borderId="2" xfId="0" applyFont="1" applyFill="1" applyBorder="1" applyProtection="1"/>
    <xf numFmtId="0" fontId="26" fillId="2" borderId="3" xfId="0" applyFont="1" applyFill="1" applyBorder="1" applyAlignment="1" applyProtection="1">
      <alignment horizontal="right"/>
    </xf>
    <xf numFmtId="0" fontId="26" fillId="2" borderId="0" xfId="0" applyFont="1" applyFill="1" applyProtection="1"/>
    <xf numFmtId="0" fontId="29" fillId="2" borderId="4" xfId="0" applyFont="1" applyFill="1" applyBorder="1" applyProtection="1"/>
    <xf numFmtId="0" fontId="29" fillId="2" borderId="0" xfId="0" applyFont="1" applyFill="1" applyBorder="1" applyProtection="1"/>
    <xf numFmtId="0" fontId="29" fillId="2" borderId="5" xfId="0" applyFont="1" applyFill="1" applyBorder="1" applyAlignment="1" applyProtection="1">
      <alignment horizontal="right"/>
    </xf>
    <xf numFmtId="0" fontId="29" fillId="2" borderId="0" xfId="0" applyFont="1" applyFill="1" applyProtection="1"/>
    <xf numFmtId="0" fontId="29" fillId="4" borderId="0" xfId="0" applyFont="1" applyFill="1" applyProtection="1"/>
    <xf numFmtId="0" fontId="29" fillId="3" borderId="0" xfId="0" applyFont="1" applyFill="1" applyProtection="1"/>
    <xf numFmtId="0" fontId="26" fillId="5" borderId="4" xfId="0" applyFont="1" applyFill="1" applyBorder="1" applyAlignment="1" applyProtection="1">
      <alignment horizontal="left"/>
    </xf>
    <xf numFmtId="0" fontId="26" fillId="5" borderId="0" xfId="0" applyFont="1" applyFill="1" applyBorder="1" applyAlignment="1" applyProtection="1">
      <alignment horizontal="left"/>
    </xf>
    <xf numFmtId="0" fontId="26" fillId="5" borderId="0" xfId="0" applyFont="1" applyFill="1" applyBorder="1" applyAlignment="1" applyProtection="1">
      <alignment horizontal="center"/>
    </xf>
    <xf numFmtId="0" fontId="26" fillId="6" borderId="4" xfId="0" applyFont="1" applyFill="1" applyBorder="1" applyProtection="1"/>
    <xf numFmtId="0" fontId="32" fillId="6" borderId="0" xfId="0" applyFont="1" applyFill="1" applyBorder="1" applyProtection="1"/>
    <xf numFmtId="164" fontId="32" fillId="6" borderId="0" xfId="0" applyNumberFormat="1" applyFont="1" applyFill="1" applyBorder="1" applyProtection="1"/>
    <xf numFmtId="0" fontId="29" fillId="0" borderId="0" xfId="0" applyFont="1" applyFill="1" applyProtection="1"/>
    <xf numFmtId="0" fontId="29" fillId="4" borderId="0" xfId="0" applyFont="1" applyFill="1" applyAlignment="1" applyProtection="1"/>
    <xf numFmtId="0" fontId="29" fillId="0" borderId="0" xfId="0" applyFont="1" applyFill="1" applyBorder="1" applyProtection="1"/>
    <xf numFmtId="0" fontId="29" fillId="4" borderId="0" xfId="0" applyFont="1" applyFill="1" applyAlignment="1" applyProtection="1">
      <alignment horizontal="left"/>
    </xf>
    <xf numFmtId="43" fontId="29" fillId="4" borderId="0" xfId="0" applyNumberFormat="1" applyFont="1" applyFill="1" applyProtection="1"/>
    <xf numFmtId="0" fontId="26" fillId="5" borderId="0" xfId="0" applyFont="1" applyFill="1" applyBorder="1" applyAlignment="1" applyProtection="1">
      <alignment horizontal="left" vertical="center"/>
      <protection locked="0"/>
    </xf>
    <xf numFmtId="0" fontId="26" fillId="5" borderId="4" xfId="0" applyFont="1" applyFill="1" applyBorder="1" applyAlignment="1" applyProtection="1">
      <alignment horizontal="left" indent="15"/>
    </xf>
    <xf numFmtId="0" fontId="26" fillId="5" borderId="0" xfId="0" applyFont="1" applyFill="1" applyBorder="1" applyAlignment="1" applyProtection="1">
      <alignment horizontal="left" indent="15"/>
    </xf>
    <xf numFmtId="166" fontId="30" fillId="0" borderId="0" xfId="2" applyNumberFormat="1" applyFont="1" applyFill="1" applyBorder="1" applyProtection="1"/>
    <xf numFmtId="166" fontId="30" fillId="0" borderId="5" xfId="2" applyNumberFormat="1" applyFont="1" applyFill="1" applyBorder="1" applyAlignment="1" applyProtection="1">
      <alignment horizontal="right"/>
    </xf>
    <xf numFmtId="0" fontId="32" fillId="5" borderId="6" xfId="0" applyFont="1" applyFill="1" applyBorder="1" applyProtection="1"/>
    <xf numFmtId="0" fontId="32" fillId="5" borderId="7" xfId="0" applyFont="1" applyFill="1" applyBorder="1" applyProtection="1"/>
    <xf numFmtId="165" fontId="32" fillId="5" borderId="7" xfId="2" applyNumberFormat="1" applyFont="1" applyFill="1" applyBorder="1" applyProtection="1"/>
    <xf numFmtId="0" fontId="29" fillId="5" borderId="8" xfId="0" applyFont="1" applyFill="1" applyBorder="1" applyAlignment="1" applyProtection="1">
      <alignment horizontal="right"/>
    </xf>
    <xf numFmtId="0" fontId="29" fillId="2" borderId="0" xfId="0" applyFont="1" applyFill="1" applyAlignment="1" applyProtection="1">
      <alignment horizontal="right"/>
    </xf>
    <xf numFmtId="0" fontId="0" fillId="0" borderId="0" xfId="0" applyAlignment="1">
      <alignment horizontal="center"/>
    </xf>
    <xf numFmtId="17" fontId="19" fillId="5" borderId="0" xfId="0" applyNumberFormat="1" applyFont="1" applyFill="1" applyBorder="1" applyAlignment="1" applyProtection="1"/>
    <xf numFmtId="164" fontId="20" fillId="5" borderId="0" xfId="1" applyNumberFormat="1" applyFont="1" applyFill="1" applyBorder="1" applyAlignment="1" applyProtection="1"/>
    <xf numFmtId="164" fontId="19" fillId="10" borderId="9" xfId="1" applyNumberFormat="1" applyFont="1" applyFill="1" applyBorder="1" applyAlignment="1" applyProtection="1"/>
    <xf numFmtId="164" fontId="19" fillId="5" borderId="0" xfId="1" applyNumberFormat="1" applyFont="1" applyFill="1" applyBorder="1" applyAlignment="1" applyProtection="1"/>
    <xf numFmtId="164" fontId="19" fillId="5" borderId="10" xfId="2" applyNumberFormat="1" applyFont="1" applyFill="1" applyBorder="1" applyAlignment="1" applyProtection="1"/>
    <xf numFmtId="164" fontId="19" fillId="5" borderId="0" xfId="2" applyNumberFormat="1" applyFont="1" applyFill="1" applyBorder="1" applyAlignment="1" applyProtection="1"/>
    <xf numFmtId="164" fontId="22" fillId="5" borderId="0" xfId="2" applyNumberFormat="1" applyFont="1" applyFill="1" applyBorder="1" applyAlignment="1" applyProtection="1"/>
    <xf numFmtId="164" fontId="21" fillId="10" borderId="9" xfId="0" applyNumberFormat="1" applyFont="1" applyFill="1" applyBorder="1" applyAlignment="1" applyProtection="1"/>
    <xf numFmtId="164" fontId="29" fillId="2" borderId="0" xfId="0" applyNumberFormat="1" applyFont="1" applyFill="1" applyProtection="1"/>
    <xf numFmtId="2" fontId="29" fillId="11" borderId="0" xfId="0" applyNumberFormat="1" applyFont="1" applyFill="1" applyProtection="1"/>
    <xf numFmtId="0" fontId="31" fillId="5" borderId="5" xfId="0" applyFont="1" applyFill="1" applyBorder="1" applyAlignment="1" applyProtection="1">
      <alignment horizontal="center"/>
    </xf>
    <xf numFmtId="164" fontId="29" fillId="4" borderId="0" xfId="0" applyNumberFormat="1" applyFont="1" applyFill="1" applyProtection="1"/>
    <xf numFmtId="0" fontId="29" fillId="4" borderId="0" xfId="0" applyNumberFormat="1" applyFont="1" applyFill="1" applyProtection="1"/>
    <xf numFmtId="0" fontId="29" fillId="5" borderId="0" xfId="0" applyFont="1" applyFill="1" applyProtection="1"/>
    <xf numFmtId="4" fontId="29" fillId="4" borderId="0" xfId="0" applyNumberFormat="1" applyFont="1" applyFill="1" applyProtection="1"/>
    <xf numFmtId="166" fontId="30" fillId="0" borderId="8" xfId="2" applyNumberFormat="1" applyFont="1" applyFill="1" applyBorder="1" applyAlignment="1" applyProtection="1">
      <alignment horizontal="right"/>
    </xf>
    <xf numFmtId="0" fontId="34" fillId="11" borderId="0" xfId="0" applyFont="1" applyFill="1" applyBorder="1" applyAlignment="1" applyProtection="1">
      <alignment horizontal="left" vertical="center"/>
      <protection locked="0"/>
    </xf>
    <xf numFmtId="0" fontId="26" fillId="5" borderId="7" xfId="0" applyFont="1" applyFill="1" applyBorder="1" applyAlignment="1" applyProtection="1">
      <alignment horizontal="left" indent="15"/>
    </xf>
    <xf numFmtId="166" fontId="30" fillId="0" borderId="7" xfId="2" applyNumberFormat="1" applyFont="1" applyFill="1" applyBorder="1" applyProtection="1"/>
    <xf numFmtId="0" fontId="33" fillId="15" borderId="16" xfId="0" applyFont="1" applyFill="1" applyBorder="1" applyAlignment="1" applyProtection="1"/>
    <xf numFmtId="0" fontId="26" fillId="5" borderId="6" xfId="0" applyFont="1" applyFill="1" applyBorder="1" applyAlignment="1" applyProtection="1">
      <alignment horizontal="left" indent="15"/>
    </xf>
    <xf numFmtId="0" fontId="29" fillId="13" borderId="17" xfId="0" applyFont="1" applyFill="1" applyBorder="1" applyProtection="1"/>
    <xf numFmtId="0" fontId="36" fillId="3" borderId="0" xfId="0" applyFont="1" applyFill="1" applyProtection="1"/>
    <xf numFmtId="164" fontId="29" fillId="6" borderId="18" xfId="0" applyNumberFormat="1" applyFont="1" applyFill="1" applyBorder="1" applyAlignment="1" applyProtection="1">
      <alignment horizontal="center"/>
    </xf>
    <xf numFmtId="0" fontId="19" fillId="10" borderId="9" xfId="0" applyFont="1" applyFill="1" applyBorder="1" applyAlignment="1" applyProtection="1"/>
    <xf numFmtId="0" fontId="0" fillId="10" borderId="9" xfId="0" applyFill="1" applyBorder="1" applyProtection="1"/>
    <xf numFmtId="0" fontId="3" fillId="10" borderId="9" xfId="0" applyFont="1" applyFill="1" applyBorder="1" applyProtection="1"/>
    <xf numFmtId="0" fontId="35" fillId="14" borderId="15" xfId="0" applyFont="1" applyFill="1" applyBorder="1" applyAlignment="1" applyProtection="1"/>
    <xf numFmtId="0" fontId="36" fillId="14" borderId="15" xfId="0" applyFont="1" applyFill="1" applyBorder="1" applyProtection="1"/>
    <xf numFmtId="0" fontId="30" fillId="15" borderId="16" xfId="2" applyNumberFormat="1" applyFont="1" applyFill="1" applyBorder="1" applyAlignment="1" applyProtection="1">
      <alignment horizontal="right"/>
    </xf>
    <xf numFmtId="0" fontId="32" fillId="5" borderId="15" xfId="2" applyNumberFormat="1" applyFont="1" applyFill="1" applyBorder="1" applyAlignment="1" applyProtection="1"/>
    <xf numFmtId="2" fontId="32" fillId="5" borderId="15" xfId="1" applyNumberFormat="1" applyFont="1" applyFill="1" applyBorder="1" applyAlignment="1" applyProtection="1"/>
    <xf numFmtId="0" fontId="29" fillId="0" borderId="0" xfId="0" applyFont="1" applyFill="1" applyBorder="1" applyAlignment="1" applyProtection="1"/>
    <xf numFmtId="4" fontId="32" fillId="14" borderId="15" xfId="1" applyNumberFormat="1" applyFont="1" applyFill="1" applyBorder="1" applyAlignment="1" applyProtection="1"/>
    <xf numFmtId="4" fontId="29" fillId="14" borderId="15" xfId="0" applyNumberFormat="1" applyFont="1" applyFill="1" applyBorder="1" applyAlignment="1" applyProtection="1"/>
    <xf numFmtId="0" fontId="29" fillId="2" borderId="0" xfId="0" applyFont="1" applyFill="1" applyBorder="1" applyAlignment="1" applyProtection="1"/>
    <xf numFmtId="4" fontId="32" fillId="11" borderId="0" xfId="2" applyNumberFormat="1" applyFont="1" applyFill="1" applyBorder="1" applyAlignment="1" applyProtection="1"/>
    <xf numFmtId="4" fontId="32" fillId="5" borderId="0" xfId="2" applyNumberFormat="1" applyFont="1" applyFill="1" applyBorder="1" applyAlignment="1" applyProtection="1"/>
    <xf numFmtId="167" fontId="32" fillId="5" borderId="0" xfId="1" applyNumberFormat="1" applyFont="1" applyFill="1" applyBorder="1" applyAlignment="1" applyProtection="1"/>
    <xf numFmtId="0" fontId="35" fillId="14" borderId="0" xfId="0" applyFont="1" applyFill="1" applyBorder="1" applyAlignment="1" applyProtection="1"/>
    <xf numFmtId="4" fontId="29" fillId="14" borderId="0" xfId="0" applyNumberFormat="1" applyFont="1" applyFill="1" applyBorder="1" applyAlignment="1" applyProtection="1"/>
    <xf numFmtId="0" fontId="35" fillId="5" borderId="15" xfId="0" applyFont="1" applyFill="1" applyBorder="1" applyAlignment="1" applyProtection="1"/>
    <xf numFmtId="0" fontId="32" fillId="4" borderId="4" xfId="0" applyFont="1" applyFill="1" applyBorder="1" applyProtection="1"/>
    <xf numFmtId="166" fontId="32" fillId="4" borderId="0" xfId="1" applyNumberFormat="1" applyFont="1" applyFill="1" applyBorder="1" applyAlignment="1" applyProtection="1"/>
    <xf numFmtId="4" fontId="32" fillId="14" borderId="15" xfId="2" applyNumberFormat="1" applyFont="1" applyFill="1" applyBorder="1" applyAlignment="1" applyProtection="1"/>
    <xf numFmtId="0" fontId="35" fillId="14" borderId="4" xfId="0" applyFont="1" applyFill="1" applyBorder="1" applyAlignment="1" applyProtection="1">
      <alignment horizontal="left"/>
    </xf>
    <xf numFmtId="0" fontId="32" fillId="5" borderId="21" xfId="2" applyNumberFormat="1" applyFont="1" applyFill="1" applyBorder="1" applyAlignment="1" applyProtection="1"/>
    <xf numFmtId="2" fontId="32" fillId="5" borderId="21" xfId="1" applyNumberFormat="1" applyFont="1" applyFill="1" applyBorder="1" applyAlignment="1" applyProtection="1"/>
    <xf numFmtId="0" fontId="35" fillId="5" borderId="23" xfId="0" applyFont="1" applyFill="1" applyBorder="1" applyAlignment="1" applyProtection="1"/>
    <xf numFmtId="2" fontId="32" fillId="5" borderId="24" xfId="1" applyNumberFormat="1" applyFont="1" applyFill="1" applyBorder="1" applyAlignment="1" applyProtection="1"/>
    <xf numFmtId="2" fontId="32" fillId="5" borderId="23" xfId="1" applyNumberFormat="1" applyFont="1" applyFill="1" applyBorder="1" applyAlignment="1" applyProtection="1"/>
    <xf numFmtId="0" fontId="34" fillId="14" borderId="26" xfId="0" applyFont="1" applyFill="1" applyBorder="1" applyAlignment="1" applyProtection="1"/>
    <xf numFmtId="2" fontId="32" fillId="14" borderId="27" xfId="1" applyNumberFormat="1" applyFont="1" applyFill="1" applyBorder="1" applyAlignment="1" applyProtection="1"/>
    <xf numFmtId="0" fontId="26" fillId="5" borderId="4" xfId="0" applyFont="1" applyFill="1" applyBorder="1" applyAlignment="1" applyProtection="1">
      <alignment horizontal="left" indent="10"/>
    </xf>
    <xf numFmtId="2" fontId="29" fillId="14" borderId="15" xfId="0" applyNumberFormat="1" applyFont="1" applyFill="1" applyBorder="1" applyProtection="1"/>
    <xf numFmtId="2" fontId="32" fillId="14" borderId="15" xfId="1" applyNumberFormat="1" applyFont="1" applyFill="1" applyBorder="1" applyAlignment="1" applyProtection="1"/>
    <xf numFmtId="2" fontId="36" fillId="14" borderId="15" xfId="0" applyNumberFormat="1" applyFont="1" applyFill="1" applyBorder="1" applyProtection="1"/>
    <xf numFmtId="2" fontId="31" fillId="5" borderId="19" xfId="0" applyNumberFormat="1" applyFont="1" applyFill="1" applyBorder="1" applyAlignment="1" applyProtection="1">
      <alignment horizontal="right" indent="2"/>
    </xf>
    <xf numFmtId="2" fontId="31" fillId="5" borderId="19" xfId="1" applyNumberFormat="1" applyFont="1" applyFill="1" applyBorder="1" applyAlignment="1" applyProtection="1">
      <alignment horizontal="right" indent="2"/>
    </xf>
    <xf numFmtId="2" fontId="31" fillId="14" borderId="19" xfId="1" applyNumberFormat="1" applyFont="1" applyFill="1" applyBorder="1" applyAlignment="1" applyProtection="1">
      <alignment horizontal="right" indent="2"/>
    </xf>
    <xf numFmtId="2" fontId="31" fillId="5" borderId="18" xfId="1" applyNumberFormat="1" applyFont="1" applyFill="1" applyBorder="1" applyAlignment="1" applyProtection="1">
      <alignment horizontal="right" indent="2"/>
    </xf>
    <xf numFmtId="0" fontId="29" fillId="0" borderId="5" xfId="0" applyFont="1" applyFill="1" applyBorder="1" applyAlignment="1" applyProtection="1">
      <alignment horizontal="right" indent="2"/>
    </xf>
    <xf numFmtId="43" fontId="29" fillId="4" borderId="5" xfId="0" applyNumberFormat="1" applyFont="1" applyFill="1" applyBorder="1" applyAlignment="1" applyProtection="1">
      <alignment horizontal="right" indent="2"/>
    </xf>
    <xf numFmtId="4" fontId="29" fillId="14" borderId="5" xfId="0" applyNumberFormat="1" applyFont="1" applyFill="1" applyBorder="1" applyAlignment="1" applyProtection="1">
      <alignment horizontal="right" indent="2"/>
    </xf>
    <xf numFmtId="0" fontId="29" fillId="2" borderId="5" xfId="0" applyFont="1" applyFill="1" applyBorder="1" applyAlignment="1" applyProtection="1">
      <alignment horizontal="right" indent="2"/>
    </xf>
    <xf numFmtId="164" fontId="32" fillId="11" borderId="5" xfId="2" applyNumberFormat="1" applyFont="1" applyFill="1" applyBorder="1" applyAlignment="1" applyProtection="1">
      <alignment horizontal="right" indent="2"/>
    </xf>
    <xf numFmtId="164" fontId="32" fillId="5" borderId="5" xfId="2" applyNumberFormat="1" applyFont="1" applyFill="1" applyBorder="1" applyAlignment="1" applyProtection="1">
      <alignment horizontal="right" indent="2"/>
    </xf>
    <xf numFmtId="167" fontId="29" fillId="5" borderId="5" xfId="1" applyNumberFormat="1" applyFont="1" applyFill="1" applyBorder="1" applyAlignment="1" applyProtection="1">
      <alignment horizontal="right" indent="2"/>
    </xf>
    <xf numFmtId="17" fontId="35" fillId="5" borderId="20" xfId="0" applyNumberFormat="1" applyFont="1" applyFill="1" applyBorder="1" applyAlignment="1" applyProtection="1">
      <alignment horizontal="left" indent="1"/>
    </xf>
    <xf numFmtId="0" fontId="34" fillId="5" borderId="20" xfId="0" applyFont="1" applyFill="1" applyBorder="1" applyAlignment="1" applyProtection="1">
      <alignment horizontal="left" indent="1"/>
    </xf>
    <xf numFmtId="0" fontId="35" fillId="5" borderId="20" xfId="0" applyFont="1" applyFill="1" applyBorder="1" applyAlignment="1" applyProtection="1">
      <alignment horizontal="left" indent="1"/>
    </xf>
    <xf numFmtId="0" fontId="36" fillId="5" borderId="20" xfId="0" applyFont="1" applyFill="1" applyBorder="1" applyAlignment="1" applyProtection="1">
      <alignment horizontal="left" indent="1"/>
    </xf>
    <xf numFmtId="0" fontId="35" fillId="5" borderId="22" xfId="0" applyFont="1" applyFill="1" applyBorder="1" applyAlignment="1" applyProtection="1">
      <alignment horizontal="left" indent="1"/>
    </xf>
    <xf numFmtId="0" fontId="35" fillId="5" borderId="25" xfId="0" applyFont="1" applyFill="1" applyBorder="1" applyAlignment="1" applyProtection="1">
      <alignment horizontal="left" indent="1"/>
    </xf>
    <xf numFmtId="0" fontId="29" fillId="0" borderId="4" xfId="0" applyFont="1" applyFill="1" applyBorder="1" applyAlignment="1" applyProtection="1">
      <alignment horizontal="left" indent="1"/>
    </xf>
    <xf numFmtId="0" fontId="34" fillId="4" borderId="4" xfId="0" applyFont="1" applyFill="1" applyBorder="1" applyAlignment="1" applyProtection="1">
      <alignment horizontal="left" indent="1"/>
    </xf>
    <xf numFmtId="2" fontId="31" fillId="14" borderId="28" xfId="1" applyNumberFormat="1" applyFont="1" applyFill="1" applyBorder="1" applyAlignment="1" applyProtection="1">
      <alignment horizontal="right" indent="2"/>
    </xf>
    <xf numFmtId="4" fontId="32" fillId="11" borderId="0" xfId="2" applyNumberFormat="1" applyFont="1" applyFill="1" applyBorder="1" applyAlignment="1" applyProtection="1">
      <alignment horizontal="right"/>
    </xf>
    <xf numFmtId="0" fontId="39" fillId="5" borderId="0" xfId="0" applyFont="1" applyFill="1" applyBorder="1" applyAlignment="1" applyProtection="1"/>
    <xf numFmtId="17" fontId="35" fillId="14" borderId="15" xfId="0" applyNumberFormat="1" applyFont="1" applyFill="1" applyBorder="1" applyAlignment="1" applyProtection="1">
      <alignment horizontal="left" vertical="top" indent="1"/>
    </xf>
    <xf numFmtId="4" fontId="29" fillId="14" borderId="15" xfId="0" applyNumberFormat="1" applyFont="1" applyFill="1" applyBorder="1" applyAlignment="1" applyProtection="1">
      <alignment horizontal="right" indent="2"/>
    </xf>
    <xf numFmtId="17" fontId="36" fillId="14" borderId="15" xfId="0" applyNumberFormat="1" applyFont="1" applyFill="1" applyBorder="1" applyAlignment="1" applyProtection="1">
      <alignment horizontal="left" vertical="top" indent="1"/>
    </xf>
    <xf numFmtId="4" fontId="29" fillId="14" borderId="15" xfId="0" applyNumberFormat="1" applyFont="1" applyFill="1" applyBorder="1" applyAlignment="1">
      <alignment horizontal="right" indent="2"/>
    </xf>
    <xf numFmtId="4" fontId="29" fillId="14" borderId="15" xfId="1" applyNumberFormat="1" applyFont="1" applyFill="1" applyBorder="1" applyAlignment="1" applyProtection="1">
      <alignment horizontal="right" indent="2"/>
    </xf>
    <xf numFmtId="17" fontId="35" fillId="14" borderId="15" xfId="0" applyNumberFormat="1" applyFont="1" applyFill="1" applyBorder="1" applyAlignment="1" applyProtection="1">
      <alignment horizontal="left" indent="1"/>
    </xf>
    <xf numFmtId="17" fontId="36" fillId="14" borderId="15" xfId="0" applyNumberFormat="1" applyFont="1" applyFill="1" applyBorder="1" applyAlignment="1" applyProtection="1">
      <alignment horizontal="left" indent="1"/>
    </xf>
    <xf numFmtId="164" fontId="30" fillId="16" borderId="14" xfId="2" applyNumberFormat="1" applyFont="1" applyFill="1" applyBorder="1" applyAlignment="1" applyProtection="1">
      <alignment horizontal="right" indent="2"/>
    </xf>
    <xf numFmtId="0" fontId="12" fillId="5" borderId="4" xfId="0" applyFont="1" applyFill="1" applyBorder="1" applyAlignment="1" applyProtection="1">
      <alignment horizontal="left" indent="5"/>
    </xf>
    <xf numFmtId="0" fontId="12" fillId="5" borderId="0" xfId="0" applyFont="1" applyFill="1" applyBorder="1" applyAlignment="1" applyProtection="1">
      <alignment horizontal="left" indent="5"/>
    </xf>
    <xf numFmtId="0" fontId="6" fillId="2" borderId="2" xfId="3" applyFont="1" applyFill="1" applyBorder="1" applyAlignment="1" applyProtection="1">
      <alignment horizontal="left"/>
    </xf>
    <xf numFmtId="0" fontId="8" fillId="3" borderId="4" xfId="0" applyFont="1" applyFill="1" applyBorder="1" applyAlignment="1" applyProtection="1">
      <alignment horizontal="left"/>
    </xf>
    <xf numFmtId="0" fontId="8" fillId="3" borderId="0" xfId="0" applyFont="1" applyFill="1" applyBorder="1" applyAlignment="1" applyProtection="1">
      <alignment horizontal="left"/>
    </xf>
    <xf numFmtId="0" fontId="8" fillId="3" borderId="5" xfId="0" applyFont="1" applyFill="1" applyBorder="1" applyAlignment="1" applyProtection="1">
      <alignment horizontal="left"/>
    </xf>
    <xf numFmtId="0" fontId="9" fillId="3" borderId="4" xfId="0" applyFont="1" applyFill="1" applyBorder="1" applyAlignment="1" applyProtection="1">
      <alignment horizontal="right"/>
    </xf>
    <xf numFmtId="0" fontId="9" fillId="3" borderId="0" xfId="0" applyFont="1" applyFill="1" applyBorder="1" applyAlignment="1" applyProtection="1">
      <alignment horizontal="right"/>
    </xf>
    <xf numFmtId="0" fontId="9" fillId="3" borderId="5" xfId="0" applyFont="1" applyFill="1" applyBorder="1" applyAlignment="1" applyProtection="1">
      <alignment horizontal="right"/>
    </xf>
    <xf numFmtId="0" fontId="10" fillId="3" borderId="4" xfId="0" applyFont="1" applyFill="1" applyBorder="1" applyAlignment="1" applyProtection="1">
      <alignment horizontal="right"/>
    </xf>
    <xf numFmtId="0" fontId="10" fillId="3" borderId="0" xfId="0" applyFont="1" applyFill="1" applyBorder="1" applyAlignment="1" applyProtection="1">
      <alignment horizontal="right"/>
    </xf>
    <xf numFmtId="0" fontId="10" fillId="3" borderId="5" xfId="0" applyFont="1" applyFill="1" applyBorder="1" applyAlignment="1" applyProtection="1">
      <alignment horizontal="right"/>
    </xf>
    <xf numFmtId="0" fontId="14" fillId="5" borderId="4" xfId="0" applyFont="1" applyFill="1" applyBorder="1" applyAlignment="1" applyProtection="1">
      <alignment horizontal="left" indent="10"/>
    </xf>
    <xf numFmtId="0" fontId="14" fillId="5" borderId="0" xfId="0" applyFont="1" applyFill="1" applyBorder="1" applyAlignment="1" applyProtection="1">
      <alignment horizontal="left" indent="10"/>
    </xf>
    <xf numFmtId="0" fontId="6" fillId="0" borderId="0" xfId="3" applyFont="1" applyFill="1" applyBorder="1" applyAlignment="1" applyProtection="1">
      <alignment horizontal="left"/>
    </xf>
    <xf numFmtId="0" fontId="8" fillId="8" borderId="0" xfId="0" applyFont="1" applyFill="1" applyBorder="1" applyAlignment="1" applyProtection="1">
      <alignment horizontal="center" wrapText="1"/>
    </xf>
    <xf numFmtId="0" fontId="32" fillId="5" borderId="4" xfId="0" applyFont="1" applyFill="1" applyBorder="1" applyAlignment="1" applyProtection="1">
      <alignment horizontal="left" indent="5"/>
    </xf>
    <xf numFmtId="0" fontId="32" fillId="5" borderId="0" xfId="0" applyFont="1" applyFill="1" applyBorder="1" applyAlignment="1" applyProtection="1">
      <alignment horizontal="left" indent="5"/>
    </xf>
    <xf numFmtId="0" fontId="27" fillId="2" borderId="2" xfId="3" applyFont="1" applyFill="1" applyBorder="1" applyAlignment="1" applyProtection="1">
      <alignment horizontal="left"/>
    </xf>
    <xf numFmtId="0" fontId="38" fillId="3" borderId="1" xfId="0" applyFont="1" applyFill="1" applyBorder="1" applyAlignment="1" applyProtection="1">
      <alignment horizontal="left"/>
    </xf>
    <xf numFmtId="0" fontId="33" fillId="3" borderId="2" xfId="0" applyFont="1" applyFill="1" applyBorder="1" applyAlignment="1" applyProtection="1">
      <alignment horizontal="left"/>
    </xf>
    <xf numFmtId="0" fontId="33" fillId="3" borderId="3" xfId="0" applyFont="1" applyFill="1" applyBorder="1" applyAlignment="1" applyProtection="1">
      <alignment horizontal="left"/>
    </xf>
    <xf numFmtId="0" fontId="38" fillId="3" borderId="4" xfId="0" applyFont="1" applyFill="1" applyBorder="1" applyAlignment="1" applyProtection="1">
      <alignment horizontal="right"/>
    </xf>
    <xf numFmtId="0" fontId="33" fillId="3" borderId="0" xfId="0" applyFont="1" applyFill="1" applyBorder="1" applyAlignment="1" applyProtection="1">
      <alignment horizontal="right"/>
    </xf>
    <xf numFmtId="0" fontId="33" fillId="3" borderId="5" xfId="0" applyFont="1" applyFill="1" applyBorder="1" applyAlignment="1" applyProtection="1">
      <alignment horizontal="right"/>
    </xf>
    <xf numFmtId="0" fontId="37" fillId="3" borderId="4" xfId="0" applyFont="1" applyFill="1" applyBorder="1" applyAlignment="1" applyProtection="1">
      <alignment horizontal="right"/>
    </xf>
    <xf numFmtId="0" fontId="37" fillId="3" borderId="0" xfId="0" applyFont="1" applyFill="1" applyBorder="1" applyAlignment="1" applyProtection="1">
      <alignment horizontal="right"/>
    </xf>
    <xf numFmtId="0" fontId="37" fillId="3" borderId="5" xfId="0" applyFont="1" applyFill="1" applyBorder="1" applyAlignment="1" applyProtection="1">
      <alignment horizontal="right"/>
    </xf>
    <xf numFmtId="0" fontId="8" fillId="8" borderId="0" xfId="0" applyFont="1" applyFill="1" applyBorder="1" applyAlignment="1" applyProtection="1">
      <alignment horizontal="center" vertical="center" wrapText="1"/>
    </xf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11">
    <dxf>
      <font>
        <color theme="4" tint="0.79998168889431442"/>
      </font>
    </dxf>
    <dxf>
      <font>
        <color theme="4" tint="0.79998168889431442"/>
      </font>
    </dxf>
    <dxf>
      <font>
        <color theme="4" tint="0.59996337778862885"/>
      </font>
    </dxf>
    <dxf>
      <font>
        <color theme="6" tint="0.59996337778862885"/>
      </font>
    </dxf>
    <dxf>
      <font>
        <color theme="3"/>
      </font>
    </dxf>
    <dxf>
      <font>
        <color theme="0"/>
      </font>
    </dxf>
    <dxf>
      <font>
        <color rgb="FFFFFF00"/>
      </font>
    </dxf>
    <dxf>
      <font>
        <color rgb="FF00206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7"/>
  <sheetViews>
    <sheetView topLeftCell="B5" zoomScaleNormal="100" workbookViewId="0">
      <pane ySplit="900" topLeftCell="A15" activePane="bottomLeft"/>
      <selection activeCell="A5" sqref="A1:XFD1048576"/>
      <selection pane="bottomLeft" activeCell="Q19" sqref="Q19"/>
    </sheetView>
  </sheetViews>
  <sheetFormatPr defaultRowHeight="15" x14ac:dyDescent="0.25"/>
  <cols>
    <col min="1" max="1" width="12.42578125" style="9" customWidth="1"/>
    <col min="2" max="2" width="28.7109375" style="9" customWidth="1"/>
    <col min="3" max="14" width="9.7109375" style="9" customWidth="1"/>
    <col min="15" max="15" width="11.140625" style="9" customWidth="1"/>
    <col min="16" max="16" width="21" style="74" customWidth="1"/>
    <col min="17" max="19" width="9.140625" style="9"/>
    <col min="20" max="20" width="8.42578125" style="9" customWidth="1"/>
    <col min="21" max="256" width="9.140625" style="9"/>
    <col min="257" max="257" width="12.42578125" style="9" customWidth="1"/>
    <col min="258" max="258" width="27.7109375" style="9" customWidth="1"/>
    <col min="259" max="271" width="9.7109375" style="9" customWidth="1"/>
    <col min="272" max="272" width="13.85546875" style="9" customWidth="1"/>
    <col min="273" max="512" width="9.140625" style="9"/>
    <col min="513" max="513" width="12.42578125" style="9" customWidth="1"/>
    <col min="514" max="514" width="27.7109375" style="9" customWidth="1"/>
    <col min="515" max="527" width="9.7109375" style="9" customWidth="1"/>
    <col min="528" max="528" width="13.85546875" style="9" customWidth="1"/>
    <col min="529" max="768" width="9.140625" style="9"/>
    <col min="769" max="769" width="12.42578125" style="9" customWidth="1"/>
    <col min="770" max="770" width="27.7109375" style="9" customWidth="1"/>
    <col min="771" max="783" width="9.7109375" style="9" customWidth="1"/>
    <col min="784" max="784" width="13.85546875" style="9" customWidth="1"/>
    <col min="785" max="1024" width="9.140625" style="9"/>
    <col min="1025" max="1025" width="12.42578125" style="9" customWidth="1"/>
    <col min="1026" max="1026" width="27.7109375" style="9" customWidth="1"/>
    <col min="1027" max="1039" width="9.7109375" style="9" customWidth="1"/>
    <col min="1040" max="1040" width="13.85546875" style="9" customWidth="1"/>
    <col min="1041" max="1280" width="9.140625" style="9"/>
    <col min="1281" max="1281" width="12.42578125" style="9" customWidth="1"/>
    <col min="1282" max="1282" width="27.7109375" style="9" customWidth="1"/>
    <col min="1283" max="1295" width="9.7109375" style="9" customWidth="1"/>
    <col min="1296" max="1296" width="13.85546875" style="9" customWidth="1"/>
    <col min="1297" max="1536" width="9.140625" style="9"/>
    <col min="1537" max="1537" width="12.42578125" style="9" customWidth="1"/>
    <col min="1538" max="1538" width="27.7109375" style="9" customWidth="1"/>
    <col min="1539" max="1551" width="9.7109375" style="9" customWidth="1"/>
    <col min="1552" max="1552" width="13.85546875" style="9" customWidth="1"/>
    <col min="1553" max="1792" width="9.140625" style="9"/>
    <col min="1793" max="1793" width="12.42578125" style="9" customWidth="1"/>
    <col min="1794" max="1794" width="27.7109375" style="9" customWidth="1"/>
    <col min="1795" max="1807" width="9.7109375" style="9" customWidth="1"/>
    <col min="1808" max="1808" width="13.85546875" style="9" customWidth="1"/>
    <col min="1809" max="2048" width="9.140625" style="9"/>
    <col min="2049" max="2049" width="12.42578125" style="9" customWidth="1"/>
    <col min="2050" max="2050" width="27.7109375" style="9" customWidth="1"/>
    <col min="2051" max="2063" width="9.7109375" style="9" customWidth="1"/>
    <col min="2064" max="2064" width="13.85546875" style="9" customWidth="1"/>
    <col min="2065" max="2304" width="9.140625" style="9"/>
    <col min="2305" max="2305" width="12.42578125" style="9" customWidth="1"/>
    <col min="2306" max="2306" width="27.7109375" style="9" customWidth="1"/>
    <col min="2307" max="2319" width="9.7109375" style="9" customWidth="1"/>
    <col min="2320" max="2320" width="13.85546875" style="9" customWidth="1"/>
    <col min="2321" max="2560" width="9.140625" style="9"/>
    <col min="2561" max="2561" width="12.42578125" style="9" customWidth="1"/>
    <col min="2562" max="2562" width="27.7109375" style="9" customWidth="1"/>
    <col min="2563" max="2575" width="9.7109375" style="9" customWidth="1"/>
    <col min="2576" max="2576" width="13.85546875" style="9" customWidth="1"/>
    <col min="2577" max="2816" width="9.140625" style="9"/>
    <col min="2817" max="2817" width="12.42578125" style="9" customWidth="1"/>
    <col min="2818" max="2818" width="27.7109375" style="9" customWidth="1"/>
    <col min="2819" max="2831" width="9.7109375" style="9" customWidth="1"/>
    <col min="2832" max="2832" width="13.85546875" style="9" customWidth="1"/>
    <col min="2833" max="3072" width="9.140625" style="9"/>
    <col min="3073" max="3073" width="12.42578125" style="9" customWidth="1"/>
    <col min="3074" max="3074" width="27.7109375" style="9" customWidth="1"/>
    <col min="3075" max="3087" width="9.7109375" style="9" customWidth="1"/>
    <col min="3088" max="3088" width="13.85546875" style="9" customWidth="1"/>
    <col min="3089" max="3328" width="9.140625" style="9"/>
    <col min="3329" max="3329" width="12.42578125" style="9" customWidth="1"/>
    <col min="3330" max="3330" width="27.7109375" style="9" customWidth="1"/>
    <col min="3331" max="3343" width="9.7109375" style="9" customWidth="1"/>
    <col min="3344" max="3344" width="13.85546875" style="9" customWidth="1"/>
    <col min="3345" max="3584" width="9.140625" style="9"/>
    <col min="3585" max="3585" width="12.42578125" style="9" customWidth="1"/>
    <col min="3586" max="3586" width="27.7109375" style="9" customWidth="1"/>
    <col min="3587" max="3599" width="9.7109375" style="9" customWidth="1"/>
    <col min="3600" max="3600" width="13.85546875" style="9" customWidth="1"/>
    <col min="3601" max="3840" width="9.140625" style="9"/>
    <col min="3841" max="3841" width="12.42578125" style="9" customWidth="1"/>
    <col min="3842" max="3842" width="27.7109375" style="9" customWidth="1"/>
    <col min="3843" max="3855" width="9.7109375" style="9" customWidth="1"/>
    <col min="3856" max="3856" width="13.85546875" style="9" customWidth="1"/>
    <col min="3857" max="4096" width="9.140625" style="9"/>
    <col min="4097" max="4097" width="12.42578125" style="9" customWidth="1"/>
    <col min="4098" max="4098" width="27.7109375" style="9" customWidth="1"/>
    <col min="4099" max="4111" width="9.7109375" style="9" customWidth="1"/>
    <col min="4112" max="4112" width="13.85546875" style="9" customWidth="1"/>
    <col min="4113" max="4352" width="9.140625" style="9"/>
    <col min="4353" max="4353" width="12.42578125" style="9" customWidth="1"/>
    <col min="4354" max="4354" width="27.7109375" style="9" customWidth="1"/>
    <col min="4355" max="4367" width="9.7109375" style="9" customWidth="1"/>
    <col min="4368" max="4368" width="13.85546875" style="9" customWidth="1"/>
    <col min="4369" max="4608" width="9.140625" style="9"/>
    <col min="4609" max="4609" width="12.42578125" style="9" customWidth="1"/>
    <col min="4610" max="4610" width="27.7109375" style="9" customWidth="1"/>
    <col min="4611" max="4623" width="9.7109375" style="9" customWidth="1"/>
    <col min="4624" max="4624" width="13.85546875" style="9" customWidth="1"/>
    <col min="4625" max="4864" width="9.140625" style="9"/>
    <col min="4865" max="4865" width="12.42578125" style="9" customWidth="1"/>
    <col min="4866" max="4866" width="27.7109375" style="9" customWidth="1"/>
    <col min="4867" max="4879" width="9.7109375" style="9" customWidth="1"/>
    <col min="4880" max="4880" width="13.85546875" style="9" customWidth="1"/>
    <col min="4881" max="5120" width="9.140625" style="9"/>
    <col min="5121" max="5121" width="12.42578125" style="9" customWidth="1"/>
    <col min="5122" max="5122" width="27.7109375" style="9" customWidth="1"/>
    <col min="5123" max="5135" width="9.7109375" style="9" customWidth="1"/>
    <col min="5136" max="5136" width="13.85546875" style="9" customWidth="1"/>
    <col min="5137" max="5376" width="9.140625" style="9"/>
    <col min="5377" max="5377" width="12.42578125" style="9" customWidth="1"/>
    <col min="5378" max="5378" width="27.7109375" style="9" customWidth="1"/>
    <col min="5379" max="5391" width="9.7109375" style="9" customWidth="1"/>
    <col min="5392" max="5392" width="13.85546875" style="9" customWidth="1"/>
    <col min="5393" max="5632" width="9.140625" style="9"/>
    <col min="5633" max="5633" width="12.42578125" style="9" customWidth="1"/>
    <col min="5634" max="5634" width="27.7109375" style="9" customWidth="1"/>
    <col min="5635" max="5647" width="9.7109375" style="9" customWidth="1"/>
    <col min="5648" max="5648" width="13.85546875" style="9" customWidth="1"/>
    <col min="5649" max="5888" width="9.140625" style="9"/>
    <col min="5889" max="5889" width="12.42578125" style="9" customWidth="1"/>
    <col min="5890" max="5890" width="27.7109375" style="9" customWidth="1"/>
    <col min="5891" max="5903" width="9.7109375" style="9" customWidth="1"/>
    <col min="5904" max="5904" width="13.85546875" style="9" customWidth="1"/>
    <col min="5905" max="6144" width="9.140625" style="9"/>
    <col min="6145" max="6145" width="12.42578125" style="9" customWidth="1"/>
    <col min="6146" max="6146" width="27.7109375" style="9" customWidth="1"/>
    <col min="6147" max="6159" width="9.7109375" style="9" customWidth="1"/>
    <col min="6160" max="6160" width="13.85546875" style="9" customWidth="1"/>
    <col min="6161" max="6400" width="9.140625" style="9"/>
    <col min="6401" max="6401" width="12.42578125" style="9" customWidth="1"/>
    <col min="6402" max="6402" width="27.7109375" style="9" customWidth="1"/>
    <col min="6403" max="6415" width="9.7109375" style="9" customWidth="1"/>
    <col min="6416" max="6416" width="13.85546875" style="9" customWidth="1"/>
    <col min="6417" max="6656" width="9.140625" style="9"/>
    <col min="6657" max="6657" width="12.42578125" style="9" customWidth="1"/>
    <col min="6658" max="6658" width="27.7109375" style="9" customWidth="1"/>
    <col min="6659" max="6671" width="9.7109375" style="9" customWidth="1"/>
    <col min="6672" max="6672" width="13.85546875" style="9" customWidth="1"/>
    <col min="6673" max="6912" width="9.140625" style="9"/>
    <col min="6913" max="6913" width="12.42578125" style="9" customWidth="1"/>
    <col min="6914" max="6914" width="27.7109375" style="9" customWidth="1"/>
    <col min="6915" max="6927" width="9.7109375" style="9" customWidth="1"/>
    <col min="6928" max="6928" width="13.85546875" style="9" customWidth="1"/>
    <col min="6929" max="7168" width="9.140625" style="9"/>
    <col min="7169" max="7169" width="12.42578125" style="9" customWidth="1"/>
    <col min="7170" max="7170" width="27.7109375" style="9" customWidth="1"/>
    <col min="7171" max="7183" width="9.7109375" style="9" customWidth="1"/>
    <col min="7184" max="7184" width="13.85546875" style="9" customWidth="1"/>
    <col min="7185" max="7424" width="9.140625" style="9"/>
    <col min="7425" max="7425" width="12.42578125" style="9" customWidth="1"/>
    <col min="7426" max="7426" width="27.7109375" style="9" customWidth="1"/>
    <col min="7427" max="7439" width="9.7109375" style="9" customWidth="1"/>
    <col min="7440" max="7440" width="13.85546875" style="9" customWidth="1"/>
    <col min="7441" max="7680" width="9.140625" style="9"/>
    <col min="7681" max="7681" width="12.42578125" style="9" customWidth="1"/>
    <col min="7682" max="7682" width="27.7109375" style="9" customWidth="1"/>
    <col min="7683" max="7695" width="9.7109375" style="9" customWidth="1"/>
    <col min="7696" max="7696" width="13.85546875" style="9" customWidth="1"/>
    <col min="7697" max="7936" width="9.140625" style="9"/>
    <col min="7937" max="7937" width="12.42578125" style="9" customWidth="1"/>
    <col min="7938" max="7938" width="27.7109375" style="9" customWidth="1"/>
    <col min="7939" max="7951" width="9.7109375" style="9" customWidth="1"/>
    <col min="7952" max="7952" width="13.85546875" style="9" customWidth="1"/>
    <col min="7953" max="8192" width="9.140625" style="9"/>
    <col min="8193" max="8193" width="12.42578125" style="9" customWidth="1"/>
    <col min="8194" max="8194" width="27.7109375" style="9" customWidth="1"/>
    <col min="8195" max="8207" width="9.7109375" style="9" customWidth="1"/>
    <col min="8208" max="8208" width="13.85546875" style="9" customWidth="1"/>
    <col min="8209" max="8448" width="9.140625" style="9"/>
    <col min="8449" max="8449" width="12.42578125" style="9" customWidth="1"/>
    <col min="8450" max="8450" width="27.7109375" style="9" customWidth="1"/>
    <col min="8451" max="8463" width="9.7109375" style="9" customWidth="1"/>
    <col min="8464" max="8464" width="13.85546875" style="9" customWidth="1"/>
    <col min="8465" max="8704" width="9.140625" style="9"/>
    <col min="8705" max="8705" width="12.42578125" style="9" customWidth="1"/>
    <col min="8706" max="8706" width="27.7109375" style="9" customWidth="1"/>
    <col min="8707" max="8719" width="9.7109375" style="9" customWidth="1"/>
    <col min="8720" max="8720" width="13.85546875" style="9" customWidth="1"/>
    <col min="8721" max="8960" width="9.140625" style="9"/>
    <col min="8961" max="8961" width="12.42578125" style="9" customWidth="1"/>
    <col min="8962" max="8962" width="27.7109375" style="9" customWidth="1"/>
    <col min="8963" max="8975" width="9.7109375" style="9" customWidth="1"/>
    <col min="8976" max="8976" width="13.85546875" style="9" customWidth="1"/>
    <col min="8977" max="9216" width="9.140625" style="9"/>
    <col min="9217" max="9217" width="12.42578125" style="9" customWidth="1"/>
    <col min="9218" max="9218" width="27.7109375" style="9" customWidth="1"/>
    <col min="9219" max="9231" width="9.7109375" style="9" customWidth="1"/>
    <col min="9232" max="9232" width="13.85546875" style="9" customWidth="1"/>
    <col min="9233" max="9472" width="9.140625" style="9"/>
    <col min="9473" max="9473" width="12.42578125" style="9" customWidth="1"/>
    <col min="9474" max="9474" width="27.7109375" style="9" customWidth="1"/>
    <col min="9475" max="9487" width="9.7109375" style="9" customWidth="1"/>
    <col min="9488" max="9488" width="13.85546875" style="9" customWidth="1"/>
    <col min="9489" max="9728" width="9.140625" style="9"/>
    <col min="9729" max="9729" width="12.42578125" style="9" customWidth="1"/>
    <col min="9730" max="9730" width="27.7109375" style="9" customWidth="1"/>
    <col min="9731" max="9743" width="9.7109375" style="9" customWidth="1"/>
    <col min="9744" max="9744" width="13.85546875" style="9" customWidth="1"/>
    <col min="9745" max="9984" width="9.140625" style="9"/>
    <col min="9985" max="9985" width="12.42578125" style="9" customWidth="1"/>
    <col min="9986" max="9986" width="27.7109375" style="9" customWidth="1"/>
    <col min="9987" max="9999" width="9.7109375" style="9" customWidth="1"/>
    <col min="10000" max="10000" width="13.85546875" style="9" customWidth="1"/>
    <col min="10001" max="10240" width="9.140625" style="9"/>
    <col min="10241" max="10241" width="12.42578125" style="9" customWidth="1"/>
    <col min="10242" max="10242" width="27.7109375" style="9" customWidth="1"/>
    <col min="10243" max="10255" width="9.7109375" style="9" customWidth="1"/>
    <col min="10256" max="10256" width="13.85546875" style="9" customWidth="1"/>
    <col min="10257" max="10496" width="9.140625" style="9"/>
    <col min="10497" max="10497" width="12.42578125" style="9" customWidth="1"/>
    <col min="10498" max="10498" width="27.7109375" style="9" customWidth="1"/>
    <col min="10499" max="10511" width="9.7109375" style="9" customWidth="1"/>
    <col min="10512" max="10512" width="13.85546875" style="9" customWidth="1"/>
    <col min="10513" max="10752" width="9.140625" style="9"/>
    <col min="10753" max="10753" width="12.42578125" style="9" customWidth="1"/>
    <col min="10754" max="10754" width="27.7109375" style="9" customWidth="1"/>
    <col min="10755" max="10767" width="9.7109375" style="9" customWidth="1"/>
    <col min="10768" max="10768" width="13.85546875" style="9" customWidth="1"/>
    <col min="10769" max="11008" width="9.140625" style="9"/>
    <col min="11009" max="11009" width="12.42578125" style="9" customWidth="1"/>
    <col min="11010" max="11010" width="27.7109375" style="9" customWidth="1"/>
    <col min="11011" max="11023" width="9.7109375" style="9" customWidth="1"/>
    <col min="11024" max="11024" width="13.85546875" style="9" customWidth="1"/>
    <col min="11025" max="11264" width="9.140625" style="9"/>
    <col min="11265" max="11265" width="12.42578125" style="9" customWidth="1"/>
    <col min="11266" max="11266" width="27.7109375" style="9" customWidth="1"/>
    <col min="11267" max="11279" width="9.7109375" style="9" customWidth="1"/>
    <col min="11280" max="11280" width="13.85546875" style="9" customWidth="1"/>
    <col min="11281" max="11520" width="9.140625" style="9"/>
    <col min="11521" max="11521" width="12.42578125" style="9" customWidth="1"/>
    <col min="11522" max="11522" width="27.7109375" style="9" customWidth="1"/>
    <col min="11523" max="11535" width="9.7109375" style="9" customWidth="1"/>
    <col min="11536" max="11536" width="13.85546875" style="9" customWidth="1"/>
    <col min="11537" max="11776" width="9.140625" style="9"/>
    <col min="11777" max="11777" width="12.42578125" style="9" customWidth="1"/>
    <col min="11778" max="11778" width="27.7109375" style="9" customWidth="1"/>
    <col min="11779" max="11791" width="9.7109375" style="9" customWidth="1"/>
    <col min="11792" max="11792" width="13.85546875" style="9" customWidth="1"/>
    <col min="11793" max="12032" width="9.140625" style="9"/>
    <col min="12033" max="12033" width="12.42578125" style="9" customWidth="1"/>
    <col min="12034" max="12034" width="27.7109375" style="9" customWidth="1"/>
    <col min="12035" max="12047" width="9.7109375" style="9" customWidth="1"/>
    <col min="12048" max="12048" width="13.85546875" style="9" customWidth="1"/>
    <col min="12049" max="12288" width="9.140625" style="9"/>
    <col min="12289" max="12289" width="12.42578125" style="9" customWidth="1"/>
    <col min="12290" max="12290" width="27.7109375" style="9" customWidth="1"/>
    <col min="12291" max="12303" width="9.7109375" style="9" customWidth="1"/>
    <col min="12304" max="12304" width="13.85546875" style="9" customWidth="1"/>
    <col min="12305" max="12544" width="9.140625" style="9"/>
    <col min="12545" max="12545" width="12.42578125" style="9" customWidth="1"/>
    <col min="12546" max="12546" width="27.7109375" style="9" customWidth="1"/>
    <col min="12547" max="12559" width="9.7109375" style="9" customWidth="1"/>
    <col min="12560" max="12560" width="13.85546875" style="9" customWidth="1"/>
    <col min="12561" max="12800" width="9.140625" style="9"/>
    <col min="12801" max="12801" width="12.42578125" style="9" customWidth="1"/>
    <col min="12802" max="12802" width="27.7109375" style="9" customWidth="1"/>
    <col min="12803" max="12815" width="9.7109375" style="9" customWidth="1"/>
    <col min="12816" max="12816" width="13.85546875" style="9" customWidth="1"/>
    <col min="12817" max="13056" width="9.140625" style="9"/>
    <col min="13057" max="13057" width="12.42578125" style="9" customWidth="1"/>
    <col min="13058" max="13058" width="27.7109375" style="9" customWidth="1"/>
    <col min="13059" max="13071" width="9.7109375" style="9" customWidth="1"/>
    <col min="13072" max="13072" width="13.85546875" style="9" customWidth="1"/>
    <col min="13073" max="13312" width="9.140625" style="9"/>
    <col min="13313" max="13313" width="12.42578125" style="9" customWidth="1"/>
    <col min="13314" max="13314" width="27.7109375" style="9" customWidth="1"/>
    <col min="13315" max="13327" width="9.7109375" style="9" customWidth="1"/>
    <col min="13328" max="13328" width="13.85546875" style="9" customWidth="1"/>
    <col min="13329" max="13568" width="9.140625" style="9"/>
    <col min="13569" max="13569" width="12.42578125" style="9" customWidth="1"/>
    <col min="13570" max="13570" width="27.7109375" style="9" customWidth="1"/>
    <col min="13571" max="13583" width="9.7109375" style="9" customWidth="1"/>
    <col min="13584" max="13584" width="13.85546875" style="9" customWidth="1"/>
    <col min="13585" max="13824" width="9.140625" style="9"/>
    <col min="13825" max="13825" width="12.42578125" style="9" customWidth="1"/>
    <col min="13826" max="13826" width="27.7109375" style="9" customWidth="1"/>
    <col min="13827" max="13839" width="9.7109375" style="9" customWidth="1"/>
    <col min="13840" max="13840" width="13.85546875" style="9" customWidth="1"/>
    <col min="13841" max="14080" width="9.140625" style="9"/>
    <col min="14081" max="14081" width="12.42578125" style="9" customWidth="1"/>
    <col min="14082" max="14082" width="27.7109375" style="9" customWidth="1"/>
    <col min="14083" max="14095" width="9.7109375" style="9" customWidth="1"/>
    <col min="14096" max="14096" width="13.85546875" style="9" customWidth="1"/>
    <col min="14097" max="14336" width="9.140625" style="9"/>
    <col min="14337" max="14337" width="12.42578125" style="9" customWidth="1"/>
    <col min="14338" max="14338" width="27.7109375" style="9" customWidth="1"/>
    <col min="14339" max="14351" width="9.7109375" style="9" customWidth="1"/>
    <col min="14352" max="14352" width="13.85546875" style="9" customWidth="1"/>
    <col min="14353" max="14592" width="9.140625" style="9"/>
    <col min="14593" max="14593" width="12.42578125" style="9" customWidth="1"/>
    <col min="14594" max="14594" width="27.7109375" style="9" customWidth="1"/>
    <col min="14595" max="14607" width="9.7109375" style="9" customWidth="1"/>
    <col min="14608" max="14608" width="13.85546875" style="9" customWidth="1"/>
    <col min="14609" max="14848" width="9.140625" style="9"/>
    <col min="14849" max="14849" width="12.42578125" style="9" customWidth="1"/>
    <col min="14850" max="14850" width="27.7109375" style="9" customWidth="1"/>
    <col min="14851" max="14863" width="9.7109375" style="9" customWidth="1"/>
    <col min="14864" max="14864" width="13.85546875" style="9" customWidth="1"/>
    <col min="14865" max="15104" width="9.140625" style="9"/>
    <col min="15105" max="15105" width="12.42578125" style="9" customWidth="1"/>
    <col min="15106" max="15106" width="27.7109375" style="9" customWidth="1"/>
    <col min="15107" max="15119" width="9.7109375" style="9" customWidth="1"/>
    <col min="15120" max="15120" width="13.85546875" style="9" customWidth="1"/>
    <col min="15121" max="15360" width="9.140625" style="9"/>
    <col min="15361" max="15361" width="12.42578125" style="9" customWidth="1"/>
    <col min="15362" max="15362" width="27.7109375" style="9" customWidth="1"/>
    <col min="15363" max="15375" width="9.7109375" style="9" customWidth="1"/>
    <col min="15376" max="15376" width="13.85546875" style="9" customWidth="1"/>
    <col min="15377" max="15616" width="9.140625" style="9"/>
    <col min="15617" max="15617" width="12.42578125" style="9" customWidth="1"/>
    <col min="15618" max="15618" width="27.7109375" style="9" customWidth="1"/>
    <col min="15619" max="15631" width="9.7109375" style="9" customWidth="1"/>
    <col min="15632" max="15632" width="13.85546875" style="9" customWidth="1"/>
    <col min="15633" max="15872" width="9.140625" style="9"/>
    <col min="15873" max="15873" width="12.42578125" style="9" customWidth="1"/>
    <col min="15874" max="15874" width="27.7109375" style="9" customWidth="1"/>
    <col min="15875" max="15887" width="9.7109375" style="9" customWidth="1"/>
    <col min="15888" max="15888" width="13.85546875" style="9" customWidth="1"/>
    <col min="15889" max="16128" width="9.140625" style="9"/>
    <col min="16129" max="16129" width="12.42578125" style="9" customWidth="1"/>
    <col min="16130" max="16130" width="27.7109375" style="9" customWidth="1"/>
    <col min="16131" max="16143" width="9.7109375" style="9" customWidth="1"/>
    <col min="16144" max="16144" width="13.85546875" style="9" customWidth="1"/>
    <col min="16145" max="16384" width="9.140625" style="9"/>
  </cols>
  <sheetData>
    <row r="1" spans="1:28" s="5" customFormat="1" x14ac:dyDescent="0.25">
      <c r="A1" s="1"/>
      <c r="B1" s="256"/>
      <c r="C1" s="256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4"/>
    </row>
    <row r="2" spans="1:28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</row>
    <row r="3" spans="1:28" ht="23.25" x14ac:dyDescent="0.35">
      <c r="A3" s="257" t="s">
        <v>0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9"/>
      <c r="Q3" s="10"/>
    </row>
    <row r="4" spans="1:28" s="11" customFormat="1" ht="15.75" customHeight="1" x14ac:dyDescent="0.25">
      <c r="A4" s="260" t="s">
        <v>1</v>
      </c>
      <c r="B4" s="261"/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2"/>
    </row>
    <row r="5" spans="1:28" ht="15.75" customHeight="1" x14ac:dyDescent="0.25">
      <c r="A5" s="263" t="s">
        <v>47</v>
      </c>
      <c r="B5" s="264"/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5"/>
      <c r="Q5" s="10"/>
    </row>
    <row r="6" spans="1:28" x14ac:dyDescent="0.25">
      <c r="A6" s="12"/>
      <c r="B6" s="13"/>
      <c r="C6" s="14" t="s">
        <v>2</v>
      </c>
      <c r="D6" s="14" t="s">
        <v>3</v>
      </c>
      <c r="E6" s="14" t="s">
        <v>4</v>
      </c>
      <c r="F6" s="14" t="s">
        <v>5</v>
      </c>
      <c r="G6" s="14" t="s">
        <v>6</v>
      </c>
      <c r="H6" s="14" t="s">
        <v>7</v>
      </c>
      <c r="I6" s="14" t="s">
        <v>8</v>
      </c>
      <c r="J6" s="126" t="s">
        <v>9</v>
      </c>
      <c r="K6" s="13" t="s">
        <v>10</v>
      </c>
      <c r="L6" s="14" t="s">
        <v>11</v>
      </c>
      <c r="M6" s="14" t="s">
        <v>12</v>
      </c>
      <c r="N6" s="14" t="s">
        <v>13</v>
      </c>
      <c r="O6" s="14"/>
      <c r="P6" s="15" t="s">
        <v>14</v>
      </c>
      <c r="Q6" s="10"/>
    </row>
    <row r="7" spans="1:28" s="20" customFormat="1" x14ac:dyDescent="0.25">
      <c r="A7" s="16" t="s">
        <v>15</v>
      </c>
      <c r="B7" s="17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9"/>
      <c r="Q7" s="10"/>
    </row>
    <row r="8" spans="1:28" x14ac:dyDescent="0.25">
      <c r="A8" s="21" t="s">
        <v>78</v>
      </c>
      <c r="B8" s="22" t="s">
        <v>51</v>
      </c>
      <c r="C8" s="23">
        <v>5267.46</v>
      </c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5">
        <f t="shared" ref="P8:P11" si="0">SUM(C8:N8)</f>
        <v>5267.46</v>
      </c>
      <c r="Q8" s="10"/>
    </row>
    <row r="9" spans="1:28" x14ac:dyDescent="0.25">
      <c r="A9" s="21"/>
      <c r="B9" s="22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7">
        <f t="shared" si="0"/>
        <v>0</v>
      </c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</row>
    <row r="10" spans="1:28" x14ac:dyDescent="0.25">
      <c r="A10" s="21"/>
      <c r="B10" s="20" t="s">
        <v>112</v>
      </c>
      <c r="C10" s="26">
        <v>3324</v>
      </c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7">
        <f t="shared" si="0"/>
        <v>3324</v>
      </c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spans="1:28" x14ac:dyDescent="0.25">
      <c r="A11" s="21"/>
      <c r="B11" s="22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7">
        <f t="shared" si="0"/>
        <v>0</v>
      </c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</row>
    <row r="12" spans="1:28" x14ac:dyDescent="0.25">
      <c r="A12" s="21"/>
      <c r="B12" s="22" t="s">
        <v>75</v>
      </c>
      <c r="C12" s="26">
        <v>0.3</v>
      </c>
      <c r="D12" s="26">
        <v>0.37</v>
      </c>
      <c r="E12" s="26">
        <v>0.2</v>
      </c>
      <c r="F12" s="26">
        <v>0.23</v>
      </c>
      <c r="G12" s="26">
        <v>0.22</v>
      </c>
      <c r="H12" s="26">
        <v>0.21</v>
      </c>
      <c r="I12" s="26">
        <v>0.22</v>
      </c>
      <c r="J12" s="26">
        <v>0.22</v>
      </c>
      <c r="K12" s="26">
        <v>0.21</v>
      </c>
      <c r="L12" s="26">
        <v>0.24</v>
      </c>
      <c r="M12" s="26">
        <v>0.2</v>
      </c>
      <c r="N12" s="26">
        <v>0.19</v>
      </c>
      <c r="O12" s="26"/>
      <c r="P12" s="27">
        <f>SUM(C12:N12)</f>
        <v>2.81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</row>
    <row r="13" spans="1:28" x14ac:dyDescent="0.25">
      <c r="A13" s="21"/>
      <c r="B13" s="22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7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</row>
    <row r="14" spans="1:28" x14ac:dyDescent="0.25">
      <c r="A14" s="21"/>
      <c r="B14" s="28" t="s">
        <v>16</v>
      </c>
      <c r="C14" s="29">
        <f>SUM(C8:C13)</f>
        <v>8591.7599999999984</v>
      </c>
      <c r="D14" s="29">
        <f>SUM(D8:D13)</f>
        <v>0.37</v>
      </c>
      <c r="E14" s="29">
        <f t="shared" ref="E14:N14" si="1">SUM(E8:E13)</f>
        <v>0.2</v>
      </c>
      <c r="F14" s="29">
        <f t="shared" si="1"/>
        <v>0.23</v>
      </c>
      <c r="G14" s="29">
        <f t="shared" si="1"/>
        <v>0.22</v>
      </c>
      <c r="H14" s="29">
        <f t="shared" si="1"/>
        <v>0.21</v>
      </c>
      <c r="I14" s="29">
        <f t="shared" si="1"/>
        <v>0.22</v>
      </c>
      <c r="J14" s="29">
        <f t="shared" si="1"/>
        <v>0.22</v>
      </c>
      <c r="K14" s="29">
        <f t="shared" si="1"/>
        <v>0.21</v>
      </c>
      <c r="L14" s="29">
        <f t="shared" si="1"/>
        <v>0.24</v>
      </c>
      <c r="M14" s="29">
        <f t="shared" si="1"/>
        <v>0.2</v>
      </c>
      <c r="N14" s="29">
        <f t="shared" si="1"/>
        <v>0.19</v>
      </c>
      <c r="O14" s="29"/>
      <c r="P14" s="127">
        <f>SUM(C14:N14)</f>
        <v>8594.2699999999968</v>
      </c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spans="1:28" x14ac:dyDescent="0.25">
      <c r="A15" s="21"/>
      <c r="B15" s="22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7"/>
      <c r="Q15" s="10"/>
      <c r="R15" s="31"/>
      <c r="S15" s="10"/>
      <c r="T15" s="10"/>
      <c r="U15" s="10"/>
      <c r="V15" s="10"/>
      <c r="W15" s="10"/>
      <c r="X15" s="10"/>
      <c r="Y15" s="10"/>
      <c r="Z15" s="10"/>
      <c r="AA15" s="10"/>
      <c r="AB15" s="10"/>
    </row>
    <row r="16" spans="1:28" x14ac:dyDescent="0.25">
      <c r="A16" s="21"/>
      <c r="B16" s="28" t="s">
        <v>17</v>
      </c>
      <c r="C16" s="32">
        <f>C14-C15</f>
        <v>8591.7599999999984</v>
      </c>
      <c r="D16" s="33">
        <v>0.19</v>
      </c>
      <c r="E16" s="33">
        <f t="shared" ref="E16:N16" si="2">E14-E15</f>
        <v>0.2</v>
      </c>
      <c r="F16" s="33">
        <f t="shared" si="2"/>
        <v>0.23</v>
      </c>
      <c r="G16" s="33">
        <f t="shared" si="2"/>
        <v>0.22</v>
      </c>
      <c r="H16" s="33">
        <f t="shared" si="2"/>
        <v>0.21</v>
      </c>
      <c r="I16" s="33">
        <f t="shared" si="2"/>
        <v>0.22</v>
      </c>
      <c r="J16" s="33">
        <f t="shared" si="2"/>
        <v>0.22</v>
      </c>
      <c r="K16" s="33">
        <f t="shared" si="2"/>
        <v>0.21</v>
      </c>
      <c r="L16" s="33">
        <f t="shared" si="2"/>
        <v>0.24</v>
      </c>
      <c r="M16" s="33">
        <f t="shared" si="2"/>
        <v>0.2</v>
      </c>
      <c r="N16" s="33">
        <f t="shared" si="2"/>
        <v>0.19</v>
      </c>
      <c r="O16" s="33"/>
      <c r="P16" s="34">
        <f>SUM(C16:O16)</f>
        <v>8594.0899999999965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</row>
    <row r="17" spans="1:28" s="20" customFormat="1" x14ac:dyDescent="0.25">
      <c r="A17" s="35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128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</row>
    <row r="18" spans="1:28" s="20" customFormat="1" x14ac:dyDescent="0.25">
      <c r="A18" s="38" t="s">
        <v>18</v>
      </c>
      <c r="B18" s="39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1" t="s">
        <v>19</v>
      </c>
      <c r="P18" s="42" t="s">
        <v>20</v>
      </c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28" x14ac:dyDescent="0.25">
      <c r="A19" s="21"/>
      <c r="B19" s="22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44"/>
      <c r="P19" s="45">
        <f t="shared" ref="P19:P20" si="3">SUM(C19:N19)</f>
        <v>0</v>
      </c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x14ac:dyDescent="0.25">
      <c r="A20" s="21" t="s">
        <v>78</v>
      </c>
      <c r="B20" s="22" t="s">
        <v>79</v>
      </c>
      <c r="C20" s="50">
        <v>6.51</v>
      </c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46"/>
      <c r="P20" s="47">
        <f t="shared" si="3"/>
        <v>6.51</v>
      </c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</row>
    <row r="21" spans="1:28" x14ac:dyDescent="0.25">
      <c r="A21" s="21" t="s">
        <v>80</v>
      </c>
      <c r="B21" s="22" t="s">
        <v>81</v>
      </c>
      <c r="C21" s="20"/>
      <c r="D21" s="50">
        <v>72</v>
      </c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46"/>
      <c r="P21" s="47">
        <f t="shared" ref="P21:P28" si="4">SUM(D21:N21)</f>
        <v>72</v>
      </c>
      <c r="Q21" s="10"/>
      <c r="R21" s="10"/>
      <c r="S21" s="10"/>
      <c r="T21" s="10"/>
      <c r="U21" s="10"/>
      <c r="V21" s="10"/>
      <c r="W21" s="10"/>
      <c r="X21" s="10"/>
      <c r="Y21" s="124"/>
      <c r="Z21" s="10"/>
      <c r="AA21" s="10"/>
      <c r="AB21" s="10"/>
    </row>
    <row r="22" spans="1:28" x14ac:dyDescent="0.25">
      <c r="A22" s="21" t="s">
        <v>82</v>
      </c>
      <c r="B22" s="22" t="s">
        <v>83</v>
      </c>
      <c r="C22" s="20"/>
      <c r="D22" s="50">
        <v>15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46"/>
      <c r="P22" s="47">
        <f t="shared" si="4"/>
        <v>15</v>
      </c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</row>
    <row r="23" spans="1:28" x14ac:dyDescent="0.25">
      <c r="A23" s="21" t="s">
        <v>82</v>
      </c>
      <c r="B23" s="22" t="s">
        <v>84</v>
      </c>
      <c r="C23" s="20"/>
      <c r="D23" s="50">
        <v>40</v>
      </c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46"/>
      <c r="P23" s="47">
        <f t="shared" si="4"/>
        <v>40</v>
      </c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</row>
    <row r="24" spans="1:28" x14ac:dyDescent="0.25">
      <c r="A24" s="21" t="s">
        <v>85</v>
      </c>
      <c r="B24" s="22" t="s">
        <v>86</v>
      </c>
      <c r="C24" s="20"/>
      <c r="D24" s="50"/>
      <c r="E24" s="50">
        <v>380.75</v>
      </c>
      <c r="F24" s="50"/>
      <c r="G24" s="50"/>
      <c r="H24" s="50"/>
      <c r="I24" s="50"/>
      <c r="J24" s="50"/>
      <c r="K24" s="50"/>
      <c r="L24" s="50"/>
      <c r="M24" s="50"/>
      <c r="N24" s="50"/>
      <c r="O24" s="46"/>
      <c r="P24" s="47">
        <f t="shared" si="4"/>
        <v>380.75</v>
      </c>
      <c r="Q24" s="10"/>
      <c r="R24" s="10"/>
      <c r="S24" s="48"/>
      <c r="T24" s="10"/>
      <c r="U24" s="10"/>
      <c r="V24" s="10"/>
      <c r="W24" s="10"/>
      <c r="X24" s="10"/>
      <c r="Y24" s="10"/>
      <c r="Z24" s="10"/>
      <c r="AA24" s="10"/>
      <c r="AB24" s="10"/>
    </row>
    <row r="25" spans="1:28" x14ac:dyDescent="0.25">
      <c r="A25" s="21" t="s">
        <v>85</v>
      </c>
      <c r="B25" s="22" t="s">
        <v>87</v>
      </c>
      <c r="C25" s="20"/>
      <c r="D25" s="50"/>
      <c r="E25" s="50">
        <v>12.6</v>
      </c>
      <c r="F25" s="50"/>
      <c r="G25" s="50"/>
      <c r="H25" s="50"/>
      <c r="I25" s="50"/>
      <c r="J25" s="50"/>
      <c r="K25" s="50"/>
      <c r="L25" s="50"/>
      <c r="M25" s="50"/>
      <c r="N25" s="50"/>
      <c r="O25" s="46"/>
      <c r="P25" s="47">
        <f t="shared" si="4"/>
        <v>12.6</v>
      </c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</row>
    <row r="26" spans="1:28" x14ac:dyDescent="0.25">
      <c r="A26" s="21" t="s">
        <v>85</v>
      </c>
      <c r="B26" s="22" t="s">
        <v>88</v>
      </c>
      <c r="C26" s="20"/>
      <c r="D26" s="50"/>
      <c r="E26" s="50">
        <v>468.57</v>
      </c>
      <c r="F26" s="50"/>
      <c r="G26" s="50"/>
      <c r="H26" s="50"/>
      <c r="I26" s="50"/>
      <c r="J26" s="50"/>
      <c r="K26" s="50"/>
      <c r="L26" s="50"/>
      <c r="M26" s="50"/>
      <c r="N26" s="50"/>
      <c r="O26" s="46"/>
      <c r="P26" s="47">
        <f t="shared" si="4"/>
        <v>468.57</v>
      </c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A27" s="21" t="s">
        <v>95</v>
      </c>
      <c r="B27" s="22" t="s">
        <v>34</v>
      </c>
      <c r="C27" s="20"/>
      <c r="D27" s="50"/>
      <c r="E27" s="50"/>
      <c r="F27" s="50"/>
      <c r="G27" s="50"/>
      <c r="H27" s="50">
        <v>20</v>
      </c>
      <c r="I27" s="50"/>
      <c r="J27" s="50"/>
      <c r="K27" s="50"/>
      <c r="L27" s="50"/>
      <c r="M27" s="50"/>
      <c r="N27" s="50"/>
      <c r="O27" s="46"/>
      <c r="P27" s="47">
        <f t="shared" si="4"/>
        <v>20</v>
      </c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</row>
    <row r="28" spans="1:28" x14ac:dyDescent="0.25">
      <c r="A28" s="21" t="s">
        <v>95</v>
      </c>
      <c r="B28" s="22" t="s">
        <v>96</v>
      </c>
      <c r="C28" s="20"/>
      <c r="D28" s="50"/>
      <c r="E28" s="50"/>
      <c r="F28" s="50"/>
      <c r="G28" s="50"/>
      <c r="H28" s="50">
        <v>96.65</v>
      </c>
      <c r="I28" s="50"/>
      <c r="J28" s="50"/>
      <c r="K28" s="50"/>
      <c r="L28" s="50"/>
      <c r="M28" s="50"/>
      <c r="N28" s="50"/>
      <c r="O28" s="46"/>
      <c r="P28" s="47">
        <f t="shared" si="4"/>
        <v>96.65</v>
      </c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</row>
    <row r="29" spans="1:28" x14ac:dyDescent="0.25">
      <c r="A29" s="21" t="s">
        <v>95</v>
      </c>
      <c r="B29" s="22" t="s">
        <v>90</v>
      </c>
      <c r="C29" s="20"/>
      <c r="D29" s="50"/>
      <c r="E29" s="50"/>
      <c r="F29" s="50"/>
      <c r="G29" s="50"/>
      <c r="H29" s="50">
        <v>252</v>
      </c>
      <c r="I29" s="50"/>
      <c r="J29" s="50"/>
      <c r="K29" s="50"/>
      <c r="L29" s="50"/>
      <c r="M29" s="50"/>
      <c r="N29" s="50"/>
      <c r="O29" s="46"/>
      <c r="P29" s="47">
        <f>SUM(H29)</f>
        <v>252</v>
      </c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</row>
    <row r="30" spans="1:28" x14ac:dyDescent="0.25">
      <c r="A30" s="21" t="s">
        <v>95</v>
      </c>
      <c r="B30" s="22" t="s">
        <v>97</v>
      </c>
      <c r="C30" s="20"/>
      <c r="D30" s="50"/>
      <c r="E30" s="50"/>
      <c r="F30" s="50"/>
      <c r="G30" s="50"/>
      <c r="H30" s="50">
        <v>122.62</v>
      </c>
      <c r="I30" s="50"/>
      <c r="J30" s="50"/>
      <c r="K30" s="50"/>
      <c r="L30" s="50"/>
      <c r="M30" s="50"/>
      <c r="N30" s="50"/>
      <c r="O30" s="46"/>
      <c r="P30" s="47">
        <f>SUM(H31)</f>
        <v>216</v>
      </c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</row>
    <row r="31" spans="1:28" x14ac:dyDescent="0.25">
      <c r="A31" s="21" t="s">
        <v>98</v>
      </c>
      <c r="B31" s="22" t="s">
        <v>99</v>
      </c>
      <c r="C31" s="20"/>
      <c r="D31" s="50"/>
      <c r="E31" s="50"/>
      <c r="F31" s="50"/>
      <c r="G31" s="50"/>
      <c r="H31" s="50">
        <v>216</v>
      </c>
      <c r="I31" s="50"/>
      <c r="J31" s="50"/>
      <c r="K31" s="50"/>
      <c r="L31" s="50"/>
      <c r="M31" s="50"/>
      <c r="N31" s="50"/>
      <c r="O31" s="46"/>
      <c r="P31" s="47">
        <f>SUM(D31:N31)</f>
        <v>216</v>
      </c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</row>
    <row r="32" spans="1:28" x14ac:dyDescent="0.25">
      <c r="A32" s="21" t="s">
        <v>89</v>
      </c>
      <c r="B32" s="22" t="s">
        <v>101</v>
      </c>
      <c r="C32" s="20"/>
      <c r="D32" s="50"/>
      <c r="E32" s="50"/>
      <c r="F32" s="50"/>
      <c r="G32" s="50"/>
      <c r="H32" s="50"/>
      <c r="I32" s="50">
        <v>750</v>
      </c>
      <c r="J32" s="50"/>
      <c r="K32" s="50"/>
      <c r="L32" s="50"/>
      <c r="M32" s="50"/>
      <c r="N32" s="50"/>
      <c r="O32" s="46"/>
      <c r="P32" s="47">
        <f>SUM(D32:N32)</f>
        <v>750</v>
      </c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</row>
    <row r="33" spans="1:28" x14ac:dyDescent="0.25">
      <c r="A33" s="21" t="s">
        <v>89</v>
      </c>
      <c r="B33" s="22" t="s">
        <v>91</v>
      </c>
      <c r="C33" s="20"/>
      <c r="D33" s="50"/>
      <c r="E33" s="50"/>
      <c r="F33" s="50"/>
      <c r="G33" s="50"/>
      <c r="H33" s="50"/>
      <c r="I33" s="50">
        <v>10</v>
      </c>
      <c r="J33" s="50"/>
      <c r="K33" s="50"/>
      <c r="L33" s="50"/>
      <c r="M33" s="50"/>
      <c r="N33" s="50"/>
      <c r="O33" s="46"/>
      <c r="P33" s="47">
        <f>SUM(D33:N33)</f>
        <v>10</v>
      </c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</row>
    <row r="34" spans="1:28" x14ac:dyDescent="0.25">
      <c r="A34" s="21" t="s">
        <v>89</v>
      </c>
      <c r="B34" s="22" t="s">
        <v>42</v>
      </c>
      <c r="C34" s="20"/>
      <c r="D34" s="50"/>
      <c r="E34" s="50"/>
      <c r="F34" s="50"/>
      <c r="G34" s="50"/>
      <c r="H34" s="50"/>
      <c r="I34" s="50">
        <v>60</v>
      </c>
      <c r="J34" s="50"/>
      <c r="K34" s="50"/>
      <c r="L34" s="50"/>
      <c r="M34" s="50"/>
      <c r="N34" s="50"/>
      <c r="O34" s="46"/>
      <c r="P34" s="47">
        <f>SUM(D34:N34)</f>
        <v>60</v>
      </c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</row>
    <row r="35" spans="1:28" x14ac:dyDescent="0.25">
      <c r="A35" s="49" t="s">
        <v>89</v>
      </c>
      <c r="B35" s="22" t="s">
        <v>92</v>
      </c>
      <c r="C35" s="20"/>
      <c r="D35" s="36"/>
      <c r="E35" s="36"/>
      <c r="F35" s="50"/>
      <c r="G35" s="50"/>
      <c r="H35" s="36"/>
      <c r="I35" s="50">
        <v>38.99</v>
      </c>
      <c r="J35" s="50"/>
      <c r="K35" s="50"/>
      <c r="L35" s="50"/>
      <c r="M35" s="50"/>
      <c r="N35" s="36"/>
      <c r="O35" s="50"/>
      <c r="P35" s="51">
        <f t="shared" ref="P35:P45" si="5">SUM(D35:O35)</f>
        <v>38.99</v>
      </c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</row>
    <row r="36" spans="1:28" x14ac:dyDescent="0.25">
      <c r="A36" s="21" t="s">
        <v>102</v>
      </c>
      <c r="B36" s="22" t="s">
        <v>93</v>
      </c>
      <c r="C36" s="20"/>
      <c r="D36" s="52"/>
      <c r="E36" s="52"/>
      <c r="F36" s="52"/>
      <c r="G36" s="52"/>
      <c r="H36" s="52"/>
      <c r="I36" s="52">
        <v>380</v>
      </c>
      <c r="J36" s="52"/>
      <c r="K36" s="52"/>
      <c r="L36" s="52"/>
      <c r="M36" s="52"/>
      <c r="N36" s="52"/>
      <c r="O36" s="52">
        <v>95</v>
      </c>
      <c r="P36" s="129">
        <f t="shared" si="5"/>
        <v>475</v>
      </c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</row>
    <row r="37" spans="1:28" x14ac:dyDescent="0.25">
      <c r="A37" s="21" t="s">
        <v>102</v>
      </c>
      <c r="B37" s="22" t="s">
        <v>94</v>
      </c>
      <c r="C37" s="20"/>
      <c r="D37" s="52"/>
      <c r="E37" s="52"/>
      <c r="F37" s="52"/>
      <c r="G37" s="52"/>
      <c r="H37" s="52"/>
      <c r="I37" s="52">
        <v>10</v>
      </c>
      <c r="J37" s="52"/>
      <c r="K37" s="52"/>
      <c r="L37" s="52"/>
      <c r="M37" s="52"/>
      <c r="N37" s="52"/>
      <c r="O37" s="52"/>
      <c r="P37" s="129">
        <f t="shared" si="5"/>
        <v>10</v>
      </c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</row>
    <row r="38" spans="1:28" x14ac:dyDescent="0.25">
      <c r="A38" s="21" t="s">
        <v>100</v>
      </c>
      <c r="B38" s="22" t="s">
        <v>103</v>
      </c>
      <c r="C38" s="20"/>
      <c r="D38" s="52"/>
      <c r="E38" s="52"/>
      <c r="F38" s="52"/>
      <c r="G38" s="52"/>
      <c r="H38" s="52"/>
      <c r="I38" s="52"/>
      <c r="J38" s="52"/>
      <c r="K38" s="52">
        <v>168</v>
      </c>
      <c r="L38" s="52"/>
      <c r="M38" s="52"/>
      <c r="N38" s="52"/>
      <c r="O38" s="52"/>
      <c r="P38" s="129">
        <f t="shared" si="5"/>
        <v>168</v>
      </c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</row>
    <row r="39" spans="1:28" x14ac:dyDescent="0.25">
      <c r="A39" s="21" t="s">
        <v>100</v>
      </c>
      <c r="B39" s="22" t="s">
        <v>81</v>
      </c>
      <c r="C39" s="20"/>
      <c r="D39" s="52"/>
      <c r="E39" s="52"/>
      <c r="F39" s="52"/>
      <c r="G39" s="52"/>
      <c r="H39" s="52"/>
      <c r="I39" s="52"/>
      <c r="J39" s="52"/>
      <c r="K39" s="52">
        <v>30</v>
      </c>
      <c r="L39" s="52"/>
      <c r="M39" s="52"/>
      <c r="N39" s="52"/>
      <c r="O39" s="52"/>
      <c r="P39" s="129">
        <f t="shared" si="5"/>
        <v>30</v>
      </c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</row>
    <row r="40" spans="1:28" x14ac:dyDescent="0.25">
      <c r="A40" s="21" t="s">
        <v>100</v>
      </c>
      <c r="B40" s="22" t="s">
        <v>104</v>
      </c>
      <c r="C40" s="20"/>
      <c r="D40" s="52"/>
      <c r="E40" s="52"/>
      <c r="F40" s="52"/>
      <c r="G40" s="52"/>
      <c r="H40" s="52"/>
      <c r="I40" s="52"/>
      <c r="J40" s="52"/>
      <c r="K40" s="52">
        <v>5</v>
      </c>
      <c r="L40" s="52"/>
      <c r="M40" s="52"/>
      <c r="N40" s="52"/>
      <c r="O40" s="52"/>
      <c r="P40" s="129">
        <f t="shared" si="5"/>
        <v>5</v>
      </c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</row>
    <row r="41" spans="1:28" x14ac:dyDescent="0.25">
      <c r="A41" s="21" t="s">
        <v>100</v>
      </c>
      <c r="B41" s="22" t="s">
        <v>105</v>
      </c>
      <c r="C41" s="20"/>
      <c r="D41" s="52"/>
      <c r="E41" s="52"/>
      <c r="F41" s="52"/>
      <c r="G41" s="52"/>
      <c r="H41" s="52"/>
      <c r="I41" s="52"/>
      <c r="J41" s="52"/>
      <c r="K41" s="52">
        <v>252</v>
      </c>
      <c r="L41" s="52"/>
      <c r="M41" s="52"/>
      <c r="N41" s="52"/>
      <c r="O41" s="52"/>
      <c r="P41" s="129">
        <f t="shared" si="5"/>
        <v>252</v>
      </c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</row>
    <row r="42" spans="1:28" x14ac:dyDescent="0.25">
      <c r="A42" s="21" t="s">
        <v>100</v>
      </c>
      <c r="B42" s="22" t="s">
        <v>97</v>
      </c>
      <c r="C42" s="20"/>
      <c r="D42" s="52"/>
      <c r="E42" s="52"/>
      <c r="F42" s="52"/>
      <c r="G42" s="52"/>
      <c r="H42" s="52"/>
      <c r="I42" s="52"/>
      <c r="J42" s="52"/>
      <c r="K42" s="52">
        <v>47.45</v>
      </c>
      <c r="L42" s="52"/>
      <c r="M42" s="52"/>
      <c r="N42" s="52"/>
      <c r="O42" s="52"/>
      <c r="P42" s="129">
        <f t="shared" si="5"/>
        <v>47.45</v>
      </c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</row>
    <row r="43" spans="1:28" x14ac:dyDescent="0.25">
      <c r="A43" s="21" t="s">
        <v>106</v>
      </c>
      <c r="B43" s="22" t="s">
        <v>107</v>
      </c>
      <c r="C43" s="20"/>
      <c r="D43" s="52"/>
      <c r="E43" s="52"/>
      <c r="F43" s="52"/>
      <c r="G43" s="52"/>
      <c r="H43" s="52"/>
      <c r="I43" s="52"/>
      <c r="J43" s="52"/>
      <c r="K43" s="52"/>
      <c r="L43" s="52"/>
      <c r="M43" s="52">
        <v>403.2</v>
      </c>
      <c r="N43" s="52"/>
      <c r="O43" s="52">
        <v>100.8</v>
      </c>
      <c r="P43" s="129">
        <f t="shared" si="5"/>
        <v>504</v>
      </c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</row>
    <row r="44" spans="1:28" x14ac:dyDescent="0.25">
      <c r="A44" s="21" t="s">
        <v>108</v>
      </c>
      <c r="B44" s="22" t="s">
        <v>109</v>
      </c>
      <c r="C44" s="20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>
        <v>306</v>
      </c>
      <c r="O44" s="52"/>
      <c r="P44" s="129">
        <f t="shared" si="5"/>
        <v>306</v>
      </c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</row>
    <row r="45" spans="1:28" x14ac:dyDescent="0.25">
      <c r="A45" s="21" t="s">
        <v>108</v>
      </c>
      <c r="B45" s="22" t="s">
        <v>110</v>
      </c>
      <c r="C45" s="20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>
        <v>280.63</v>
      </c>
      <c r="O45" s="52"/>
      <c r="P45" s="129">
        <f t="shared" si="5"/>
        <v>280.63</v>
      </c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</row>
    <row r="46" spans="1:28" x14ac:dyDescent="0.25">
      <c r="A46" s="49" t="s">
        <v>113</v>
      </c>
      <c r="B46" s="120" t="s">
        <v>111</v>
      </c>
      <c r="C46" s="20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>
        <v>48</v>
      </c>
      <c r="O46" s="54">
        <v>12</v>
      </c>
      <c r="P46" s="129">
        <f>SUM(N46:O46)</f>
        <v>60</v>
      </c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</row>
    <row r="47" spans="1:28" x14ac:dyDescent="0.25">
      <c r="A47" s="49"/>
      <c r="B47" s="120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4"/>
      <c r="P47" s="129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</row>
    <row r="48" spans="1:28" x14ac:dyDescent="0.25">
      <c r="A48" s="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8"/>
    </row>
    <row r="49" spans="1:28" x14ac:dyDescent="0.25">
      <c r="A49" s="55" t="s">
        <v>21</v>
      </c>
      <c r="B49" s="56" t="s">
        <v>22</v>
      </c>
      <c r="C49" s="29">
        <f t="shared" ref="C49:H49" si="6">SUM(C19:C48)</f>
        <v>6.51</v>
      </c>
      <c r="D49" s="29">
        <f t="shared" si="6"/>
        <v>127</v>
      </c>
      <c r="E49" s="29">
        <f t="shared" si="6"/>
        <v>861.92000000000007</v>
      </c>
      <c r="F49" s="29">
        <f t="shared" si="6"/>
        <v>0</v>
      </c>
      <c r="G49" s="29">
        <f t="shared" si="6"/>
        <v>0</v>
      </c>
      <c r="H49" s="29">
        <f t="shared" si="6"/>
        <v>707.27</v>
      </c>
      <c r="I49" s="29">
        <f t="shared" ref="I49:M49" si="7">SUM(I19:I46)</f>
        <v>1248.99</v>
      </c>
      <c r="J49" s="29">
        <f t="shared" si="7"/>
        <v>0</v>
      </c>
      <c r="K49" s="29">
        <f t="shared" si="7"/>
        <v>502.45</v>
      </c>
      <c r="L49" s="29">
        <f t="shared" si="7"/>
        <v>0</v>
      </c>
      <c r="M49" s="29">
        <f t="shared" si="7"/>
        <v>403.2</v>
      </c>
      <c r="N49" s="29">
        <f>SUM(N19:N46)</f>
        <v>634.63</v>
      </c>
      <c r="O49" s="29"/>
      <c r="P49" s="127">
        <f>SUM(P19:P47)</f>
        <v>4793.1499999999996</v>
      </c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</row>
    <row r="50" spans="1:28" x14ac:dyDescent="0.25">
      <c r="A50" s="55"/>
      <c r="B50" s="57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127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</row>
    <row r="51" spans="1:28" x14ac:dyDescent="0.25">
      <c r="A51" s="55"/>
      <c r="B51" s="13" t="s">
        <v>23</v>
      </c>
      <c r="C51" s="29">
        <f t="shared" ref="C51:N51" si="8">SUM(C16)</f>
        <v>8591.7599999999984</v>
      </c>
      <c r="D51" s="29">
        <f t="shared" si="8"/>
        <v>0.19</v>
      </c>
      <c r="E51" s="29">
        <f t="shared" si="8"/>
        <v>0.2</v>
      </c>
      <c r="F51" s="29">
        <f t="shared" si="8"/>
        <v>0.23</v>
      </c>
      <c r="G51" s="29">
        <f t="shared" si="8"/>
        <v>0.22</v>
      </c>
      <c r="H51" s="29">
        <f t="shared" si="8"/>
        <v>0.21</v>
      </c>
      <c r="I51" s="29">
        <f t="shared" si="8"/>
        <v>0.22</v>
      </c>
      <c r="J51" s="29">
        <f t="shared" si="8"/>
        <v>0.22</v>
      </c>
      <c r="K51" s="29">
        <f t="shared" si="8"/>
        <v>0.21</v>
      </c>
      <c r="L51" s="29">
        <f t="shared" si="8"/>
        <v>0.24</v>
      </c>
      <c r="M51" s="29">
        <f t="shared" si="8"/>
        <v>0.2</v>
      </c>
      <c r="N51" s="29">
        <f t="shared" si="8"/>
        <v>0.19</v>
      </c>
      <c r="O51" s="29"/>
      <c r="P51" s="127">
        <f>SUM(C51:O51)</f>
        <v>8594.0899999999965</v>
      </c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</row>
    <row r="52" spans="1:28" x14ac:dyDescent="0.25">
      <c r="A52" s="266"/>
      <c r="B52" s="267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9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</row>
    <row r="53" spans="1:28" x14ac:dyDescent="0.25">
      <c r="A53" s="254"/>
      <c r="B53" s="255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1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</row>
    <row r="54" spans="1:28" ht="15.75" thickBot="1" x14ac:dyDescent="0.3">
      <c r="A54" s="62"/>
      <c r="B54" s="63" t="s">
        <v>24</v>
      </c>
      <c r="C54" s="64">
        <f t="shared" ref="C54:N54" si="9">SUM(C16-C49)</f>
        <v>8585.2499999999982</v>
      </c>
      <c r="D54" s="64">
        <f t="shared" si="9"/>
        <v>-126.81</v>
      </c>
      <c r="E54" s="64">
        <f t="shared" si="9"/>
        <v>-861.72</v>
      </c>
      <c r="F54" s="64">
        <f t="shared" si="9"/>
        <v>0.23</v>
      </c>
      <c r="G54" s="64">
        <f t="shared" si="9"/>
        <v>0.22</v>
      </c>
      <c r="H54" s="64">
        <f t="shared" si="9"/>
        <v>-707.06</v>
      </c>
      <c r="I54" s="64">
        <f t="shared" si="9"/>
        <v>-1248.77</v>
      </c>
      <c r="J54" s="64">
        <f t="shared" si="9"/>
        <v>0.22</v>
      </c>
      <c r="K54" s="64">
        <f t="shared" si="9"/>
        <v>-502.24</v>
      </c>
      <c r="L54" s="64">
        <f t="shared" si="9"/>
        <v>0.24</v>
      </c>
      <c r="M54" s="64">
        <f t="shared" si="9"/>
        <v>-403</v>
      </c>
      <c r="N54" s="64">
        <f t="shared" si="9"/>
        <v>-634.43999999999994</v>
      </c>
      <c r="O54" s="64"/>
      <c r="P54" s="130">
        <f>SUM(P16-P49)</f>
        <v>3800.9399999999969</v>
      </c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</row>
    <row r="55" spans="1:28" ht="15.75" thickBot="1" x14ac:dyDescent="0.3">
      <c r="A55" s="121"/>
      <c r="B55" s="122"/>
      <c r="C55" s="123"/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O55" s="123"/>
      <c r="P55" s="131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</row>
    <row r="56" spans="1:28" x14ac:dyDescent="0.25">
      <c r="A56" s="66"/>
      <c r="B56" s="67"/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132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</row>
    <row r="57" spans="1:28" ht="15.75" thickBot="1" x14ac:dyDescent="0.3">
      <c r="A57" s="70"/>
      <c r="B57" s="71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3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</row>
  </sheetData>
  <mergeCells count="6">
    <mergeCell ref="A53:B53"/>
    <mergeCell ref="B1:C1"/>
    <mergeCell ref="A3:P3"/>
    <mergeCell ref="A4:P4"/>
    <mergeCell ref="A5:P5"/>
    <mergeCell ref="A52:B52"/>
  </mergeCells>
  <printOptions horizontalCentered="1" verticalCentered="1"/>
  <pageMargins left="0.11811023622047245" right="0.19685039370078741" top="0.35433070866141736" bottom="0.35433070866141736" header="0.31496062992125984" footer="0.31496062992125984"/>
  <pageSetup paperSize="9" scale="6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sqref="A1:XFD1048576"/>
    </sheetView>
  </sheetViews>
  <sheetFormatPr defaultRowHeight="15" x14ac:dyDescent="0.25"/>
  <cols>
    <col min="2" max="2" width="9" customWidth="1"/>
    <col min="3" max="3" width="5.85546875" customWidth="1"/>
    <col min="4" max="4" width="20.5703125" bestFit="1" customWidth="1"/>
    <col min="6" max="6" width="12.42578125" bestFit="1" customWidth="1"/>
    <col min="258" max="258" width="9" customWidth="1"/>
    <col min="259" max="259" width="5.85546875" customWidth="1"/>
    <col min="260" max="260" width="20.5703125" bestFit="1" customWidth="1"/>
    <col min="262" max="262" width="11.28515625" bestFit="1" customWidth="1"/>
    <col min="514" max="514" width="9" customWidth="1"/>
    <col min="515" max="515" width="5.85546875" customWidth="1"/>
    <col min="516" max="516" width="20.5703125" bestFit="1" customWidth="1"/>
    <col min="518" max="518" width="11.28515625" bestFit="1" customWidth="1"/>
    <col min="770" max="770" width="9" customWidth="1"/>
    <col min="771" max="771" width="5.85546875" customWidth="1"/>
    <col min="772" max="772" width="20.5703125" bestFit="1" customWidth="1"/>
    <col min="774" max="774" width="11.28515625" bestFit="1" customWidth="1"/>
    <col min="1026" max="1026" width="9" customWidth="1"/>
    <col min="1027" max="1027" width="5.85546875" customWidth="1"/>
    <col min="1028" max="1028" width="20.5703125" bestFit="1" customWidth="1"/>
    <col min="1030" max="1030" width="11.28515625" bestFit="1" customWidth="1"/>
    <col min="1282" max="1282" width="9" customWidth="1"/>
    <col min="1283" max="1283" width="5.85546875" customWidth="1"/>
    <col min="1284" max="1284" width="20.5703125" bestFit="1" customWidth="1"/>
    <col min="1286" max="1286" width="11.28515625" bestFit="1" customWidth="1"/>
    <col min="1538" max="1538" width="9" customWidth="1"/>
    <col min="1539" max="1539" width="5.85546875" customWidth="1"/>
    <col min="1540" max="1540" width="20.5703125" bestFit="1" customWidth="1"/>
    <col min="1542" max="1542" width="11.28515625" bestFit="1" customWidth="1"/>
    <col min="1794" max="1794" width="9" customWidth="1"/>
    <col min="1795" max="1795" width="5.85546875" customWidth="1"/>
    <col min="1796" max="1796" width="20.5703125" bestFit="1" customWidth="1"/>
    <col min="1798" max="1798" width="11.28515625" bestFit="1" customWidth="1"/>
    <col min="2050" max="2050" width="9" customWidth="1"/>
    <col min="2051" max="2051" width="5.85546875" customWidth="1"/>
    <col min="2052" max="2052" width="20.5703125" bestFit="1" customWidth="1"/>
    <col min="2054" max="2054" width="11.28515625" bestFit="1" customWidth="1"/>
    <col min="2306" max="2306" width="9" customWidth="1"/>
    <col min="2307" max="2307" width="5.85546875" customWidth="1"/>
    <col min="2308" max="2308" width="20.5703125" bestFit="1" customWidth="1"/>
    <col min="2310" max="2310" width="11.28515625" bestFit="1" customWidth="1"/>
    <col min="2562" max="2562" width="9" customWidth="1"/>
    <col min="2563" max="2563" width="5.85546875" customWidth="1"/>
    <col min="2564" max="2564" width="20.5703125" bestFit="1" customWidth="1"/>
    <col min="2566" max="2566" width="11.28515625" bestFit="1" customWidth="1"/>
    <col min="2818" max="2818" width="9" customWidth="1"/>
    <col min="2819" max="2819" width="5.85546875" customWidth="1"/>
    <col min="2820" max="2820" width="20.5703125" bestFit="1" customWidth="1"/>
    <col min="2822" max="2822" width="11.28515625" bestFit="1" customWidth="1"/>
    <col min="3074" max="3074" width="9" customWidth="1"/>
    <col min="3075" max="3075" width="5.85546875" customWidth="1"/>
    <col min="3076" max="3076" width="20.5703125" bestFit="1" customWidth="1"/>
    <col min="3078" max="3078" width="11.28515625" bestFit="1" customWidth="1"/>
    <col min="3330" max="3330" width="9" customWidth="1"/>
    <col min="3331" max="3331" width="5.85546875" customWidth="1"/>
    <col min="3332" max="3332" width="20.5703125" bestFit="1" customWidth="1"/>
    <col min="3334" max="3334" width="11.28515625" bestFit="1" customWidth="1"/>
    <col min="3586" max="3586" width="9" customWidth="1"/>
    <col min="3587" max="3587" width="5.85546875" customWidth="1"/>
    <col min="3588" max="3588" width="20.5703125" bestFit="1" customWidth="1"/>
    <col min="3590" max="3590" width="11.28515625" bestFit="1" customWidth="1"/>
    <col min="3842" max="3842" width="9" customWidth="1"/>
    <col min="3843" max="3843" width="5.85546875" customWidth="1"/>
    <col min="3844" max="3844" width="20.5703125" bestFit="1" customWidth="1"/>
    <col min="3846" max="3846" width="11.28515625" bestFit="1" customWidth="1"/>
    <col min="4098" max="4098" width="9" customWidth="1"/>
    <col min="4099" max="4099" width="5.85546875" customWidth="1"/>
    <col min="4100" max="4100" width="20.5703125" bestFit="1" customWidth="1"/>
    <col min="4102" max="4102" width="11.28515625" bestFit="1" customWidth="1"/>
    <col min="4354" max="4354" width="9" customWidth="1"/>
    <col min="4355" max="4355" width="5.85546875" customWidth="1"/>
    <col min="4356" max="4356" width="20.5703125" bestFit="1" customWidth="1"/>
    <col min="4358" max="4358" width="11.28515625" bestFit="1" customWidth="1"/>
    <col min="4610" max="4610" width="9" customWidth="1"/>
    <col min="4611" max="4611" width="5.85546875" customWidth="1"/>
    <col min="4612" max="4612" width="20.5703125" bestFit="1" customWidth="1"/>
    <col min="4614" max="4614" width="11.28515625" bestFit="1" customWidth="1"/>
    <col min="4866" max="4866" width="9" customWidth="1"/>
    <col min="4867" max="4867" width="5.85546875" customWidth="1"/>
    <col min="4868" max="4868" width="20.5703125" bestFit="1" customWidth="1"/>
    <col min="4870" max="4870" width="11.28515625" bestFit="1" customWidth="1"/>
    <col min="5122" max="5122" width="9" customWidth="1"/>
    <col min="5123" max="5123" width="5.85546875" customWidth="1"/>
    <col min="5124" max="5124" width="20.5703125" bestFit="1" customWidth="1"/>
    <col min="5126" max="5126" width="11.28515625" bestFit="1" customWidth="1"/>
    <col min="5378" max="5378" width="9" customWidth="1"/>
    <col min="5379" max="5379" width="5.85546875" customWidth="1"/>
    <col min="5380" max="5380" width="20.5703125" bestFit="1" customWidth="1"/>
    <col min="5382" max="5382" width="11.28515625" bestFit="1" customWidth="1"/>
    <col min="5634" max="5634" width="9" customWidth="1"/>
    <col min="5635" max="5635" width="5.85546875" customWidth="1"/>
    <col min="5636" max="5636" width="20.5703125" bestFit="1" customWidth="1"/>
    <col min="5638" max="5638" width="11.28515625" bestFit="1" customWidth="1"/>
    <col min="5890" max="5890" width="9" customWidth="1"/>
    <col min="5891" max="5891" width="5.85546875" customWidth="1"/>
    <col min="5892" max="5892" width="20.5703125" bestFit="1" customWidth="1"/>
    <col min="5894" max="5894" width="11.28515625" bestFit="1" customWidth="1"/>
    <col min="6146" max="6146" width="9" customWidth="1"/>
    <col min="6147" max="6147" width="5.85546875" customWidth="1"/>
    <col min="6148" max="6148" width="20.5703125" bestFit="1" customWidth="1"/>
    <col min="6150" max="6150" width="11.28515625" bestFit="1" customWidth="1"/>
    <col min="6402" max="6402" width="9" customWidth="1"/>
    <col min="6403" max="6403" width="5.85546875" customWidth="1"/>
    <col min="6404" max="6404" width="20.5703125" bestFit="1" customWidth="1"/>
    <col min="6406" max="6406" width="11.28515625" bestFit="1" customWidth="1"/>
    <col min="6658" max="6658" width="9" customWidth="1"/>
    <col min="6659" max="6659" width="5.85546875" customWidth="1"/>
    <col min="6660" max="6660" width="20.5703125" bestFit="1" customWidth="1"/>
    <col min="6662" max="6662" width="11.28515625" bestFit="1" customWidth="1"/>
    <col min="6914" max="6914" width="9" customWidth="1"/>
    <col min="6915" max="6915" width="5.85546875" customWidth="1"/>
    <col min="6916" max="6916" width="20.5703125" bestFit="1" customWidth="1"/>
    <col min="6918" max="6918" width="11.28515625" bestFit="1" customWidth="1"/>
    <col min="7170" max="7170" width="9" customWidth="1"/>
    <col min="7171" max="7171" width="5.85546875" customWidth="1"/>
    <col min="7172" max="7172" width="20.5703125" bestFit="1" customWidth="1"/>
    <col min="7174" max="7174" width="11.28515625" bestFit="1" customWidth="1"/>
    <col min="7426" max="7426" width="9" customWidth="1"/>
    <col min="7427" max="7427" width="5.85546875" customWidth="1"/>
    <col min="7428" max="7428" width="20.5703125" bestFit="1" customWidth="1"/>
    <col min="7430" max="7430" width="11.28515625" bestFit="1" customWidth="1"/>
    <col min="7682" max="7682" width="9" customWidth="1"/>
    <col min="7683" max="7683" width="5.85546875" customWidth="1"/>
    <col min="7684" max="7684" width="20.5703125" bestFit="1" customWidth="1"/>
    <col min="7686" max="7686" width="11.28515625" bestFit="1" customWidth="1"/>
    <col min="7938" max="7938" width="9" customWidth="1"/>
    <col min="7939" max="7939" width="5.85546875" customWidth="1"/>
    <col min="7940" max="7940" width="20.5703125" bestFit="1" customWidth="1"/>
    <col min="7942" max="7942" width="11.28515625" bestFit="1" customWidth="1"/>
    <col min="8194" max="8194" width="9" customWidth="1"/>
    <col min="8195" max="8195" width="5.85546875" customWidth="1"/>
    <col min="8196" max="8196" width="20.5703125" bestFit="1" customWidth="1"/>
    <col min="8198" max="8198" width="11.28515625" bestFit="1" customWidth="1"/>
    <col min="8450" max="8450" width="9" customWidth="1"/>
    <col min="8451" max="8451" width="5.85546875" customWidth="1"/>
    <col min="8452" max="8452" width="20.5703125" bestFit="1" customWidth="1"/>
    <col min="8454" max="8454" width="11.28515625" bestFit="1" customWidth="1"/>
    <col min="8706" max="8706" width="9" customWidth="1"/>
    <col min="8707" max="8707" width="5.85546875" customWidth="1"/>
    <col min="8708" max="8708" width="20.5703125" bestFit="1" customWidth="1"/>
    <col min="8710" max="8710" width="11.28515625" bestFit="1" customWidth="1"/>
    <col min="8962" max="8962" width="9" customWidth="1"/>
    <col min="8963" max="8963" width="5.85546875" customWidth="1"/>
    <col min="8964" max="8964" width="20.5703125" bestFit="1" customWidth="1"/>
    <col min="8966" max="8966" width="11.28515625" bestFit="1" customWidth="1"/>
    <col min="9218" max="9218" width="9" customWidth="1"/>
    <col min="9219" max="9219" width="5.85546875" customWidth="1"/>
    <col min="9220" max="9220" width="20.5703125" bestFit="1" customWidth="1"/>
    <col min="9222" max="9222" width="11.28515625" bestFit="1" customWidth="1"/>
    <col min="9474" max="9474" width="9" customWidth="1"/>
    <col min="9475" max="9475" width="5.85546875" customWidth="1"/>
    <col min="9476" max="9476" width="20.5703125" bestFit="1" customWidth="1"/>
    <col min="9478" max="9478" width="11.28515625" bestFit="1" customWidth="1"/>
    <col min="9730" max="9730" width="9" customWidth="1"/>
    <col min="9731" max="9731" width="5.85546875" customWidth="1"/>
    <col min="9732" max="9732" width="20.5703125" bestFit="1" customWidth="1"/>
    <col min="9734" max="9734" width="11.28515625" bestFit="1" customWidth="1"/>
    <col min="9986" max="9986" width="9" customWidth="1"/>
    <col min="9987" max="9987" width="5.85546875" customWidth="1"/>
    <col min="9988" max="9988" width="20.5703125" bestFit="1" customWidth="1"/>
    <col min="9990" max="9990" width="11.28515625" bestFit="1" customWidth="1"/>
    <col min="10242" max="10242" width="9" customWidth="1"/>
    <col min="10243" max="10243" width="5.85546875" customWidth="1"/>
    <col min="10244" max="10244" width="20.5703125" bestFit="1" customWidth="1"/>
    <col min="10246" max="10246" width="11.28515625" bestFit="1" customWidth="1"/>
    <col min="10498" max="10498" width="9" customWidth="1"/>
    <col min="10499" max="10499" width="5.85546875" customWidth="1"/>
    <col min="10500" max="10500" width="20.5703125" bestFit="1" customWidth="1"/>
    <col min="10502" max="10502" width="11.28515625" bestFit="1" customWidth="1"/>
    <col min="10754" max="10754" width="9" customWidth="1"/>
    <col min="10755" max="10755" width="5.85546875" customWidth="1"/>
    <col min="10756" max="10756" width="20.5703125" bestFit="1" customWidth="1"/>
    <col min="10758" max="10758" width="11.28515625" bestFit="1" customWidth="1"/>
    <col min="11010" max="11010" width="9" customWidth="1"/>
    <col min="11011" max="11011" width="5.85546875" customWidth="1"/>
    <col min="11012" max="11012" width="20.5703125" bestFit="1" customWidth="1"/>
    <col min="11014" max="11014" width="11.28515625" bestFit="1" customWidth="1"/>
    <col min="11266" max="11266" width="9" customWidth="1"/>
    <col min="11267" max="11267" width="5.85546875" customWidth="1"/>
    <col min="11268" max="11268" width="20.5703125" bestFit="1" customWidth="1"/>
    <col min="11270" max="11270" width="11.28515625" bestFit="1" customWidth="1"/>
    <col min="11522" max="11522" width="9" customWidth="1"/>
    <col min="11523" max="11523" width="5.85546875" customWidth="1"/>
    <col min="11524" max="11524" width="20.5703125" bestFit="1" customWidth="1"/>
    <col min="11526" max="11526" width="11.28515625" bestFit="1" customWidth="1"/>
    <col min="11778" max="11778" width="9" customWidth="1"/>
    <col min="11779" max="11779" width="5.85546875" customWidth="1"/>
    <col min="11780" max="11780" width="20.5703125" bestFit="1" customWidth="1"/>
    <col min="11782" max="11782" width="11.28515625" bestFit="1" customWidth="1"/>
    <col min="12034" max="12034" width="9" customWidth="1"/>
    <col min="12035" max="12035" width="5.85546875" customWidth="1"/>
    <col min="12036" max="12036" width="20.5703125" bestFit="1" customWidth="1"/>
    <col min="12038" max="12038" width="11.28515625" bestFit="1" customWidth="1"/>
    <col min="12290" max="12290" width="9" customWidth="1"/>
    <col min="12291" max="12291" width="5.85546875" customWidth="1"/>
    <col min="12292" max="12292" width="20.5703125" bestFit="1" customWidth="1"/>
    <col min="12294" max="12294" width="11.28515625" bestFit="1" customWidth="1"/>
    <col min="12546" max="12546" width="9" customWidth="1"/>
    <col min="12547" max="12547" width="5.85546875" customWidth="1"/>
    <col min="12548" max="12548" width="20.5703125" bestFit="1" customWidth="1"/>
    <col min="12550" max="12550" width="11.28515625" bestFit="1" customWidth="1"/>
    <col min="12802" max="12802" width="9" customWidth="1"/>
    <col min="12803" max="12803" width="5.85546875" customWidth="1"/>
    <col min="12804" max="12804" width="20.5703125" bestFit="1" customWidth="1"/>
    <col min="12806" max="12806" width="11.28515625" bestFit="1" customWidth="1"/>
    <col min="13058" max="13058" width="9" customWidth="1"/>
    <col min="13059" max="13059" width="5.85546875" customWidth="1"/>
    <col min="13060" max="13060" width="20.5703125" bestFit="1" customWidth="1"/>
    <col min="13062" max="13062" width="11.28515625" bestFit="1" customWidth="1"/>
    <col min="13314" max="13314" width="9" customWidth="1"/>
    <col min="13315" max="13315" width="5.85546875" customWidth="1"/>
    <col min="13316" max="13316" width="20.5703125" bestFit="1" customWidth="1"/>
    <col min="13318" max="13318" width="11.28515625" bestFit="1" customWidth="1"/>
    <col min="13570" max="13570" width="9" customWidth="1"/>
    <col min="13571" max="13571" width="5.85546875" customWidth="1"/>
    <col min="13572" max="13572" width="20.5703125" bestFit="1" customWidth="1"/>
    <col min="13574" max="13574" width="11.28515625" bestFit="1" customWidth="1"/>
    <col min="13826" max="13826" width="9" customWidth="1"/>
    <col min="13827" max="13827" width="5.85546875" customWidth="1"/>
    <col min="13828" max="13828" width="20.5703125" bestFit="1" customWidth="1"/>
    <col min="13830" max="13830" width="11.28515625" bestFit="1" customWidth="1"/>
    <col min="14082" max="14082" width="9" customWidth="1"/>
    <col min="14083" max="14083" width="5.85546875" customWidth="1"/>
    <col min="14084" max="14084" width="20.5703125" bestFit="1" customWidth="1"/>
    <col min="14086" max="14086" width="11.28515625" bestFit="1" customWidth="1"/>
    <col min="14338" max="14338" width="9" customWidth="1"/>
    <col min="14339" max="14339" width="5.85546875" customWidth="1"/>
    <col min="14340" max="14340" width="20.5703125" bestFit="1" customWidth="1"/>
    <col min="14342" max="14342" width="11.28515625" bestFit="1" customWidth="1"/>
    <col min="14594" max="14594" width="9" customWidth="1"/>
    <col min="14595" max="14595" width="5.85546875" customWidth="1"/>
    <col min="14596" max="14596" width="20.5703125" bestFit="1" customWidth="1"/>
    <col min="14598" max="14598" width="11.28515625" bestFit="1" customWidth="1"/>
    <col min="14850" max="14850" width="9" customWidth="1"/>
    <col min="14851" max="14851" width="5.85546875" customWidth="1"/>
    <col min="14852" max="14852" width="20.5703125" bestFit="1" customWidth="1"/>
    <col min="14854" max="14854" width="11.28515625" bestFit="1" customWidth="1"/>
    <col min="15106" max="15106" width="9" customWidth="1"/>
    <col min="15107" max="15107" width="5.85546875" customWidth="1"/>
    <col min="15108" max="15108" width="20.5703125" bestFit="1" customWidth="1"/>
    <col min="15110" max="15110" width="11.28515625" bestFit="1" customWidth="1"/>
    <col min="15362" max="15362" width="9" customWidth="1"/>
    <col min="15363" max="15363" width="5.85546875" customWidth="1"/>
    <col min="15364" max="15364" width="20.5703125" bestFit="1" customWidth="1"/>
    <col min="15366" max="15366" width="11.28515625" bestFit="1" customWidth="1"/>
    <col min="15618" max="15618" width="9" customWidth="1"/>
    <col min="15619" max="15619" width="5.85546875" customWidth="1"/>
    <col min="15620" max="15620" width="20.5703125" bestFit="1" customWidth="1"/>
    <col min="15622" max="15622" width="11.28515625" bestFit="1" customWidth="1"/>
    <col min="15874" max="15874" width="9" customWidth="1"/>
    <col min="15875" max="15875" width="5.85546875" customWidth="1"/>
    <col min="15876" max="15876" width="20.5703125" bestFit="1" customWidth="1"/>
    <col min="15878" max="15878" width="11.28515625" bestFit="1" customWidth="1"/>
    <col min="16130" max="16130" width="9" customWidth="1"/>
    <col min="16131" max="16131" width="5.85546875" customWidth="1"/>
    <col min="16132" max="16132" width="20.5703125" bestFit="1" customWidth="1"/>
    <col min="16134" max="16134" width="11.28515625" bestFit="1" customWidth="1"/>
  </cols>
  <sheetData>
    <row r="1" spans="1:7" x14ac:dyDescent="0.25">
      <c r="A1" s="76"/>
      <c r="B1" s="36"/>
      <c r="C1" s="268"/>
      <c r="D1" s="268"/>
      <c r="E1" s="77"/>
      <c r="F1" s="77"/>
      <c r="G1" s="77"/>
    </row>
    <row r="2" spans="1:7" ht="5.25" customHeight="1" x14ac:dyDescent="0.25">
      <c r="A2" s="20"/>
      <c r="C2" s="36"/>
      <c r="D2" s="36"/>
      <c r="E2" s="36"/>
      <c r="F2" s="36"/>
      <c r="G2" s="36"/>
    </row>
    <row r="3" spans="1:7" ht="29.25" customHeight="1" x14ac:dyDescent="0.25">
      <c r="A3" s="20"/>
      <c r="B3" s="269" t="s">
        <v>77</v>
      </c>
      <c r="C3" s="269"/>
      <c r="D3" s="269"/>
      <c r="E3" s="269"/>
      <c r="F3" s="269"/>
      <c r="G3" s="269"/>
    </row>
    <row r="4" spans="1:7" x14ac:dyDescent="0.25">
      <c r="A4" s="20"/>
      <c r="B4" s="269"/>
      <c r="C4" s="269"/>
      <c r="D4" s="269"/>
      <c r="E4" s="269"/>
      <c r="F4" s="269"/>
      <c r="G4" s="269"/>
    </row>
    <row r="5" spans="1:7" x14ac:dyDescent="0.25">
      <c r="A5" s="20"/>
      <c r="B5" s="269"/>
      <c r="C5" s="269"/>
      <c r="D5" s="269"/>
      <c r="E5" s="269"/>
      <c r="F5" s="269"/>
      <c r="G5" s="269"/>
    </row>
    <row r="6" spans="1:7" x14ac:dyDescent="0.25">
      <c r="A6" s="20"/>
      <c r="B6" s="269"/>
      <c r="C6" s="269"/>
      <c r="D6" s="269"/>
      <c r="E6" s="269"/>
      <c r="F6" s="269"/>
      <c r="G6" s="269"/>
    </row>
    <row r="7" spans="1:7" ht="15.75" x14ac:dyDescent="0.25">
      <c r="A7" s="20"/>
      <c r="B7" s="78"/>
      <c r="C7" s="79"/>
      <c r="D7" s="80">
        <v>40969</v>
      </c>
      <c r="E7" s="81"/>
      <c r="F7" s="14"/>
      <c r="G7" s="14"/>
    </row>
    <row r="8" spans="1:7" ht="15.75" x14ac:dyDescent="0.25">
      <c r="A8" s="20"/>
      <c r="B8" s="82" t="s">
        <v>76</v>
      </c>
      <c r="C8" s="36"/>
      <c r="D8" s="82" t="s">
        <v>55</v>
      </c>
      <c r="E8" s="20"/>
      <c r="F8" s="83">
        <v>380.65</v>
      </c>
      <c r="G8" s="84"/>
    </row>
    <row r="9" spans="1:7" ht="15.75" x14ac:dyDescent="0.25">
      <c r="A9" s="20"/>
      <c r="B9" s="82"/>
      <c r="C9" s="36"/>
      <c r="D9" s="82"/>
      <c r="E9" s="20"/>
      <c r="F9" s="83"/>
      <c r="G9" s="24"/>
    </row>
    <row r="10" spans="1:7" ht="15.75" x14ac:dyDescent="0.25">
      <c r="A10" s="20"/>
      <c r="B10" s="82"/>
      <c r="C10" s="85" t="s">
        <v>56</v>
      </c>
      <c r="D10" s="82" t="s">
        <v>57</v>
      </c>
      <c r="E10" s="20"/>
      <c r="F10" s="86">
        <v>4886.8100000000004</v>
      </c>
      <c r="G10" s="24"/>
    </row>
    <row r="11" spans="1:7" ht="15.75" x14ac:dyDescent="0.25">
      <c r="A11" s="20"/>
      <c r="B11" s="82"/>
      <c r="C11" s="85"/>
      <c r="D11" s="82"/>
      <c r="E11" s="20"/>
      <c r="F11" s="86"/>
      <c r="G11" s="26"/>
    </row>
    <row r="12" spans="1:7" ht="16.5" thickBot="1" x14ac:dyDescent="0.3">
      <c r="A12" s="20"/>
      <c r="B12" s="82"/>
      <c r="C12" s="36"/>
      <c r="D12" s="87" t="s">
        <v>58</v>
      </c>
      <c r="E12" s="88"/>
      <c r="F12" s="89">
        <f>SUM(F8:F10)</f>
        <v>5267.46</v>
      </c>
      <c r="G12" s="26"/>
    </row>
    <row r="13" spans="1:7" ht="16.5" thickTop="1" x14ac:dyDescent="0.25">
      <c r="A13" s="20"/>
      <c r="B13" s="82"/>
      <c r="C13" s="36"/>
      <c r="D13" s="90"/>
      <c r="E13" s="20"/>
      <c r="F13" s="91"/>
      <c r="G13" s="26"/>
    </row>
    <row r="14" spans="1:7" ht="15.75" x14ac:dyDescent="0.25">
      <c r="A14" s="20"/>
      <c r="B14" s="82"/>
      <c r="C14" s="36"/>
      <c r="D14" s="82"/>
      <c r="E14" s="20"/>
      <c r="F14" s="86"/>
      <c r="G14" s="26"/>
    </row>
    <row r="15" spans="1:7" ht="15.75" x14ac:dyDescent="0.25">
      <c r="A15" s="20"/>
      <c r="B15" s="82" t="s">
        <v>76</v>
      </c>
      <c r="C15" s="36"/>
      <c r="D15" s="90" t="s">
        <v>59</v>
      </c>
      <c r="E15" s="20"/>
      <c r="F15" s="86">
        <v>5857.03</v>
      </c>
      <c r="G15" s="26"/>
    </row>
    <row r="16" spans="1:7" ht="15.75" x14ac:dyDescent="0.25">
      <c r="A16" s="20"/>
      <c r="B16" s="36"/>
      <c r="C16" s="82"/>
      <c r="D16" s="90"/>
      <c r="E16" s="20"/>
      <c r="F16" s="86"/>
      <c r="G16" s="26"/>
    </row>
    <row r="17" spans="1:7" ht="15.75" x14ac:dyDescent="0.25">
      <c r="A17" s="20"/>
      <c r="B17" s="36"/>
      <c r="C17" s="90" t="s">
        <v>56</v>
      </c>
      <c r="D17" s="82" t="s">
        <v>60</v>
      </c>
      <c r="E17" s="20"/>
      <c r="F17" s="86">
        <v>3326.3</v>
      </c>
      <c r="G17" s="26"/>
    </row>
    <row r="18" spans="1:7" ht="15.75" x14ac:dyDescent="0.25">
      <c r="A18" s="20"/>
      <c r="B18" s="36"/>
      <c r="C18" s="82"/>
      <c r="D18" s="90"/>
      <c r="E18" s="20"/>
      <c r="F18" s="86"/>
      <c r="G18" s="26"/>
    </row>
    <row r="19" spans="1:7" ht="15.75" x14ac:dyDescent="0.25">
      <c r="A19" s="20"/>
      <c r="B19" s="36"/>
      <c r="C19" s="82"/>
      <c r="D19" s="90"/>
      <c r="E19" s="20"/>
      <c r="F19" s="92">
        <f>SUM(F15:F17)</f>
        <v>9183.33</v>
      </c>
      <c r="G19" s="26"/>
    </row>
    <row r="20" spans="1:7" ht="15.75" x14ac:dyDescent="0.25">
      <c r="A20" s="20"/>
      <c r="B20" s="36"/>
      <c r="C20" s="82"/>
      <c r="D20" s="90"/>
      <c r="E20" s="20"/>
      <c r="F20" s="93"/>
      <c r="G20" s="29"/>
    </row>
    <row r="21" spans="1:7" ht="15.75" x14ac:dyDescent="0.25">
      <c r="A21" s="20"/>
      <c r="B21" s="36"/>
      <c r="C21" s="90" t="s">
        <v>61</v>
      </c>
      <c r="D21" s="82" t="s">
        <v>18</v>
      </c>
      <c r="E21" s="20"/>
      <c r="F21" s="94">
        <v>3915.87</v>
      </c>
      <c r="G21" s="29"/>
    </row>
    <row r="22" spans="1:7" ht="15.75" x14ac:dyDescent="0.25">
      <c r="A22" s="20"/>
      <c r="B22" s="36"/>
      <c r="C22" s="82"/>
      <c r="D22" s="90"/>
      <c r="E22" s="20"/>
      <c r="F22" s="95"/>
      <c r="G22" s="29"/>
    </row>
    <row r="23" spans="1:7" ht="16.5" thickBot="1" x14ac:dyDescent="0.3">
      <c r="A23" s="20"/>
      <c r="B23" s="36" t="s">
        <v>76</v>
      </c>
      <c r="C23" s="96"/>
      <c r="D23" s="87" t="s">
        <v>62</v>
      </c>
      <c r="E23" s="97"/>
      <c r="F23" s="98">
        <f>SUM(F19-F21)</f>
        <v>5267.46</v>
      </c>
      <c r="G23" s="33"/>
    </row>
    <row r="24" spans="1:7" ht="15.75" thickTop="1" x14ac:dyDescent="0.25">
      <c r="A24" s="20"/>
      <c r="B24" s="36"/>
      <c r="C24" s="36"/>
      <c r="D24" s="36"/>
      <c r="E24" s="36"/>
      <c r="F24" s="36"/>
      <c r="G24" s="36"/>
    </row>
  </sheetData>
  <mergeCells count="2">
    <mergeCell ref="C1:D1"/>
    <mergeCell ref="B3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2"/>
  <sheetViews>
    <sheetView workbookViewId="0">
      <selection activeCell="I20" sqref="I20"/>
    </sheetView>
  </sheetViews>
  <sheetFormatPr defaultRowHeight="15" x14ac:dyDescent="0.25"/>
  <cols>
    <col min="1" max="1" width="12.42578125" style="9" customWidth="1"/>
    <col min="2" max="2" width="27.7109375" style="9" customWidth="1"/>
    <col min="3" max="15" width="9.7109375" style="9" customWidth="1"/>
    <col min="16" max="16" width="13.85546875" style="74" customWidth="1"/>
    <col min="17" max="256" width="9.140625" style="9"/>
    <col min="257" max="257" width="12.42578125" style="9" customWidth="1"/>
    <col min="258" max="258" width="27.7109375" style="9" customWidth="1"/>
    <col min="259" max="271" width="9.7109375" style="9" customWidth="1"/>
    <col min="272" max="272" width="13.85546875" style="9" customWidth="1"/>
    <col min="273" max="512" width="9.140625" style="9"/>
    <col min="513" max="513" width="12.42578125" style="9" customWidth="1"/>
    <col min="514" max="514" width="27.7109375" style="9" customWidth="1"/>
    <col min="515" max="527" width="9.7109375" style="9" customWidth="1"/>
    <col min="528" max="528" width="13.85546875" style="9" customWidth="1"/>
    <col min="529" max="768" width="9.140625" style="9"/>
    <col min="769" max="769" width="12.42578125" style="9" customWidth="1"/>
    <col min="770" max="770" width="27.7109375" style="9" customWidth="1"/>
    <col min="771" max="783" width="9.7109375" style="9" customWidth="1"/>
    <col min="784" max="784" width="13.85546875" style="9" customWidth="1"/>
    <col min="785" max="1024" width="9.140625" style="9"/>
    <col min="1025" max="1025" width="12.42578125" style="9" customWidth="1"/>
    <col min="1026" max="1026" width="27.7109375" style="9" customWidth="1"/>
    <col min="1027" max="1039" width="9.7109375" style="9" customWidth="1"/>
    <col min="1040" max="1040" width="13.85546875" style="9" customWidth="1"/>
    <col min="1041" max="1280" width="9.140625" style="9"/>
    <col min="1281" max="1281" width="12.42578125" style="9" customWidth="1"/>
    <col min="1282" max="1282" width="27.7109375" style="9" customWidth="1"/>
    <col min="1283" max="1295" width="9.7109375" style="9" customWidth="1"/>
    <col min="1296" max="1296" width="13.85546875" style="9" customWidth="1"/>
    <col min="1297" max="1536" width="9.140625" style="9"/>
    <col min="1537" max="1537" width="12.42578125" style="9" customWidth="1"/>
    <col min="1538" max="1538" width="27.7109375" style="9" customWidth="1"/>
    <col min="1539" max="1551" width="9.7109375" style="9" customWidth="1"/>
    <col min="1552" max="1552" width="13.85546875" style="9" customWidth="1"/>
    <col min="1553" max="1792" width="9.140625" style="9"/>
    <col min="1793" max="1793" width="12.42578125" style="9" customWidth="1"/>
    <col min="1794" max="1794" width="27.7109375" style="9" customWidth="1"/>
    <col min="1795" max="1807" width="9.7109375" style="9" customWidth="1"/>
    <col min="1808" max="1808" width="13.85546875" style="9" customWidth="1"/>
    <col min="1809" max="2048" width="9.140625" style="9"/>
    <col min="2049" max="2049" width="12.42578125" style="9" customWidth="1"/>
    <col min="2050" max="2050" width="27.7109375" style="9" customWidth="1"/>
    <col min="2051" max="2063" width="9.7109375" style="9" customWidth="1"/>
    <col min="2064" max="2064" width="13.85546875" style="9" customWidth="1"/>
    <col min="2065" max="2304" width="9.140625" style="9"/>
    <col min="2305" max="2305" width="12.42578125" style="9" customWidth="1"/>
    <col min="2306" max="2306" width="27.7109375" style="9" customWidth="1"/>
    <col min="2307" max="2319" width="9.7109375" style="9" customWidth="1"/>
    <col min="2320" max="2320" width="13.85546875" style="9" customWidth="1"/>
    <col min="2321" max="2560" width="9.140625" style="9"/>
    <col min="2561" max="2561" width="12.42578125" style="9" customWidth="1"/>
    <col min="2562" max="2562" width="27.7109375" style="9" customWidth="1"/>
    <col min="2563" max="2575" width="9.7109375" style="9" customWidth="1"/>
    <col min="2576" max="2576" width="13.85546875" style="9" customWidth="1"/>
    <col min="2577" max="2816" width="9.140625" style="9"/>
    <col min="2817" max="2817" width="12.42578125" style="9" customWidth="1"/>
    <col min="2818" max="2818" width="27.7109375" style="9" customWidth="1"/>
    <col min="2819" max="2831" width="9.7109375" style="9" customWidth="1"/>
    <col min="2832" max="2832" width="13.85546875" style="9" customWidth="1"/>
    <col min="2833" max="3072" width="9.140625" style="9"/>
    <col min="3073" max="3073" width="12.42578125" style="9" customWidth="1"/>
    <col min="3074" max="3074" width="27.7109375" style="9" customWidth="1"/>
    <col min="3075" max="3087" width="9.7109375" style="9" customWidth="1"/>
    <col min="3088" max="3088" width="13.85546875" style="9" customWidth="1"/>
    <col min="3089" max="3328" width="9.140625" style="9"/>
    <col min="3329" max="3329" width="12.42578125" style="9" customWidth="1"/>
    <col min="3330" max="3330" width="27.7109375" style="9" customWidth="1"/>
    <col min="3331" max="3343" width="9.7109375" style="9" customWidth="1"/>
    <col min="3344" max="3344" width="13.85546875" style="9" customWidth="1"/>
    <col min="3345" max="3584" width="9.140625" style="9"/>
    <col min="3585" max="3585" width="12.42578125" style="9" customWidth="1"/>
    <col min="3586" max="3586" width="27.7109375" style="9" customWidth="1"/>
    <col min="3587" max="3599" width="9.7109375" style="9" customWidth="1"/>
    <col min="3600" max="3600" width="13.85546875" style="9" customWidth="1"/>
    <col min="3601" max="3840" width="9.140625" style="9"/>
    <col min="3841" max="3841" width="12.42578125" style="9" customWidth="1"/>
    <col min="3842" max="3842" width="27.7109375" style="9" customWidth="1"/>
    <col min="3843" max="3855" width="9.7109375" style="9" customWidth="1"/>
    <col min="3856" max="3856" width="13.85546875" style="9" customWidth="1"/>
    <col min="3857" max="4096" width="9.140625" style="9"/>
    <col min="4097" max="4097" width="12.42578125" style="9" customWidth="1"/>
    <col min="4098" max="4098" width="27.7109375" style="9" customWidth="1"/>
    <col min="4099" max="4111" width="9.7109375" style="9" customWidth="1"/>
    <col min="4112" max="4112" width="13.85546875" style="9" customWidth="1"/>
    <col min="4113" max="4352" width="9.140625" style="9"/>
    <col min="4353" max="4353" width="12.42578125" style="9" customWidth="1"/>
    <col min="4354" max="4354" width="27.7109375" style="9" customWidth="1"/>
    <col min="4355" max="4367" width="9.7109375" style="9" customWidth="1"/>
    <col min="4368" max="4368" width="13.85546875" style="9" customWidth="1"/>
    <col min="4369" max="4608" width="9.140625" style="9"/>
    <col min="4609" max="4609" width="12.42578125" style="9" customWidth="1"/>
    <col min="4610" max="4610" width="27.7109375" style="9" customWidth="1"/>
    <col min="4611" max="4623" width="9.7109375" style="9" customWidth="1"/>
    <col min="4624" max="4624" width="13.85546875" style="9" customWidth="1"/>
    <col min="4625" max="4864" width="9.140625" style="9"/>
    <col min="4865" max="4865" width="12.42578125" style="9" customWidth="1"/>
    <col min="4866" max="4866" width="27.7109375" style="9" customWidth="1"/>
    <col min="4867" max="4879" width="9.7109375" style="9" customWidth="1"/>
    <col min="4880" max="4880" width="13.85546875" style="9" customWidth="1"/>
    <col min="4881" max="5120" width="9.140625" style="9"/>
    <col min="5121" max="5121" width="12.42578125" style="9" customWidth="1"/>
    <col min="5122" max="5122" width="27.7109375" style="9" customWidth="1"/>
    <col min="5123" max="5135" width="9.7109375" style="9" customWidth="1"/>
    <col min="5136" max="5136" width="13.85546875" style="9" customWidth="1"/>
    <col min="5137" max="5376" width="9.140625" style="9"/>
    <col min="5377" max="5377" width="12.42578125" style="9" customWidth="1"/>
    <col min="5378" max="5378" width="27.7109375" style="9" customWidth="1"/>
    <col min="5379" max="5391" width="9.7109375" style="9" customWidth="1"/>
    <col min="5392" max="5392" width="13.85546875" style="9" customWidth="1"/>
    <col min="5393" max="5632" width="9.140625" style="9"/>
    <col min="5633" max="5633" width="12.42578125" style="9" customWidth="1"/>
    <col min="5634" max="5634" width="27.7109375" style="9" customWidth="1"/>
    <col min="5635" max="5647" width="9.7109375" style="9" customWidth="1"/>
    <col min="5648" max="5648" width="13.85546875" style="9" customWidth="1"/>
    <col min="5649" max="5888" width="9.140625" style="9"/>
    <col min="5889" max="5889" width="12.42578125" style="9" customWidth="1"/>
    <col min="5890" max="5890" width="27.7109375" style="9" customWidth="1"/>
    <col min="5891" max="5903" width="9.7109375" style="9" customWidth="1"/>
    <col min="5904" max="5904" width="13.85546875" style="9" customWidth="1"/>
    <col min="5905" max="6144" width="9.140625" style="9"/>
    <col min="6145" max="6145" width="12.42578125" style="9" customWidth="1"/>
    <col min="6146" max="6146" width="27.7109375" style="9" customWidth="1"/>
    <col min="6147" max="6159" width="9.7109375" style="9" customWidth="1"/>
    <col min="6160" max="6160" width="13.85546875" style="9" customWidth="1"/>
    <col min="6161" max="6400" width="9.140625" style="9"/>
    <col min="6401" max="6401" width="12.42578125" style="9" customWidth="1"/>
    <col min="6402" max="6402" width="27.7109375" style="9" customWidth="1"/>
    <col min="6403" max="6415" width="9.7109375" style="9" customWidth="1"/>
    <col min="6416" max="6416" width="13.85546875" style="9" customWidth="1"/>
    <col min="6417" max="6656" width="9.140625" style="9"/>
    <col min="6657" max="6657" width="12.42578125" style="9" customWidth="1"/>
    <col min="6658" max="6658" width="27.7109375" style="9" customWidth="1"/>
    <col min="6659" max="6671" width="9.7109375" style="9" customWidth="1"/>
    <col min="6672" max="6672" width="13.85546875" style="9" customWidth="1"/>
    <col min="6673" max="6912" width="9.140625" style="9"/>
    <col min="6913" max="6913" width="12.42578125" style="9" customWidth="1"/>
    <col min="6914" max="6914" width="27.7109375" style="9" customWidth="1"/>
    <col min="6915" max="6927" width="9.7109375" style="9" customWidth="1"/>
    <col min="6928" max="6928" width="13.85546875" style="9" customWidth="1"/>
    <col min="6929" max="7168" width="9.140625" style="9"/>
    <col min="7169" max="7169" width="12.42578125" style="9" customWidth="1"/>
    <col min="7170" max="7170" width="27.7109375" style="9" customWidth="1"/>
    <col min="7171" max="7183" width="9.7109375" style="9" customWidth="1"/>
    <col min="7184" max="7184" width="13.85546875" style="9" customWidth="1"/>
    <col min="7185" max="7424" width="9.140625" style="9"/>
    <col min="7425" max="7425" width="12.42578125" style="9" customWidth="1"/>
    <col min="7426" max="7426" width="27.7109375" style="9" customWidth="1"/>
    <col min="7427" max="7439" width="9.7109375" style="9" customWidth="1"/>
    <col min="7440" max="7440" width="13.85546875" style="9" customWidth="1"/>
    <col min="7441" max="7680" width="9.140625" style="9"/>
    <col min="7681" max="7681" width="12.42578125" style="9" customWidth="1"/>
    <col min="7682" max="7682" width="27.7109375" style="9" customWidth="1"/>
    <col min="7683" max="7695" width="9.7109375" style="9" customWidth="1"/>
    <col min="7696" max="7696" width="13.85546875" style="9" customWidth="1"/>
    <col min="7697" max="7936" width="9.140625" style="9"/>
    <col min="7937" max="7937" width="12.42578125" style="9" customWidth="1"/>
    <col min="7938" max="7938" width="27.7109375" style="9" customWidth="1"/>
    <col min="7939" max="7951" width="9.7109375" style="9" customWidth="1"/>
    <col min="7952" max="7952" width="13.85546875" style="9" customWidth="1"/>
    <col min="7953" max="8192" width="9.140625" style="9"/>
    <col min="8193" max="8193" width="12.42578125" style="9" customWidth="1"/>
    <col min="8194" max="8194" width="27.7109375" style="9" customWidth="1"/>
    <col min="8195" max="8207" width="9.7109375" style="9" customWidth="1"/>
    <col min="8208" max="8208" width="13.85546875" style="9" customWidth="1"/>
    <col min="8209" max="8448" width="9.140625" style="9"/>
    <col min="8449" max="8449" width="12.42578125" style="9" customWidth="1"/>
    <col min="8450" max="8450" width="27.7109375" style="9" customWidth="1"/>
    <col min="8451" max="8463" width="9.7109375" style="9" customWidth="1"/>
    <col min="8464" max="8464" width="13.85546875" style="9" customWidth="1"/>
    <col min="8465" max="8704" width="9.140625" style="9"/>
    <col min="8705" max="8705" width="12.42578125" style="9" customWidth="1"/>
    <col min="8706" max="8706" width="27.7109375" style="9" customWidth="1"/>
    <col min="8707" max="8719" width="9.7109375" style="9" customWidth="1"/>
    <col min="8720" max="8720" width="13.85546875" style="9" customWidth="1"/>
    <col min="8721" max="8960" width="9.140625" style="9"/>
    <col min="8961" max="8961" width="12.42578125" style="9" customWidth="1"/>
    <col min="8962" max="8962" width="27.7109375" style="9" customWidth="1"/>
    <col min="8963" max="8975" width="9.7109375" style="9" customWidth="1"/>
    <col min="8976" max="8976" width="13.85546875" style="9" customWidth="1"/>
    <col min="8977" max="9216" width="9.140625" style="9"/>
    <col min="9217" max="9217" width="12.42578125" style="9" customWidth="1"/>
    <col min="9218" max="9218" width="27.7109375" style="9" customWidth="1"/>
    <col min="9219" max="9231" width="9.7109375" style="9" customWidth="1"/>
    <col min="9232" max="9232" width="13.85546875" style="9" customWidth="1"/>
    <col min="9233" max="9472" width="9.140625" style="9"/>
    <col min="9473" max="9473" width="12.42578125" style="9" customWidth="1"/>
    <col min="9474" max="9474" width="27.7109375" style="9" customWidth="1"/>
    <col min="9475" max="9487" width="9.7109375" style="9" customWidth="1"/>
    <col min="9488" max="9488" width="13.85546875" style="9" customWidth="1"/>
    <col min="9489" max="9728" width="9.140625" style="9"/>
    <col min="9729" max="9729" width="12.42578125" style="9" customWidth="1"/>
    <col min="9730" max="9730" width="27.7109375" style="9" customWidth="1"/>
    <col min="9731" max="9743" width="9.7109375" style="9" customWidth="1"/>
    <col min="9744" max="9744" width="13.85546875" style="9" customWidth="1"/>
    <col min="9745" max="9984" width="9.140625" style="9"/>
    <col min="9985" max="9985" width="12.42578125" style="9" customWidth="1"/>
    <col min="9986" max="9986" width="27.7109375" style="9" customWidth="1"/>
    <col min="9987" max="9999" width="9.7109375" style="9" customWidth="1"/>
    <col min="10000" max="10000" width="13.85546875" style="9" customWidth="1"/>
    <col min="10001" max="10240" width="9.140625" style="9"/>
    <col min="10241" max="10241" width="12.42578125" style="9" customWidth="1"/>
    <col min="10242" max="10242" width="27.7109375" style="9" customWidth="1"/>
    <col min="10243" max="10255" width="9.7109375" style="9" customWidth="1"/>
    <col min="10256" max="10256" width="13.85546875" style="9" customWidth="1"/>
    <col min="10257" max="10496" width="9.140625" style="9"/>
    <col min="10497" max="10497" width="12.42578125" style="9" customWidth="1"/>
    <col min="10498" max="10498" width="27.7109375" style="9" customWidth="1"/>
    <col min="10499" max="10511" width="9.7109375" style="9" customWidth="1"/>
    <col min="10512" max="10512" width="13.85546875" style="9" customWidth="1"/>
    <col min="10513" max="10752" width="9.140625" style="9"/>
    <col min="10753" max="10753" width="12.42578125" style="9" customWidth="1"/>
    <col min="10754" max="10754" width="27.7109375" style="9" customWidth="1"/>
    <col min="10755" max="10767" width="9.7109375" style="9" customWidth="1"/>
    <col min="10768" max="10768" width="13.85546875" style="9" customWidth="1"/>
    <col min="10769" max="11008" width="9.140625" style="9"/>
    <col min="11009" max="11009" width="12.42578125" style="9" customWidth="1"/>
    <col min="11010" max="11010" width="27.7109375" style="9" customWidth="1"/>
    <col min="11011" max="11023" width="9.7109375" style="9" customWidth="1"/>
    <col min="11024" max="11024" width="13.85546875" style="9" customWidth="1"/>
    <col min="11025" max="11264" width="9.140625" style="9"/>
    <col min="11265" max="11265" width="12.42578125" style="9" customWidth="1"/>
    <col min="11266" max="11266" width="27.7109375" style="9" customWidth="1"/>
    <col min="11267" max="11279" width="9.7109375" style="9" customWidth="1"/>
    <col min="11280" max="11280" width="13.85546875" style="9" customWidth="1"/>
    <col min="11281" max="11520" width="9.140625" style="9"/>
    <col min="11521" max="11521" width="12.42578125" style="9" customWidth="1"/>
    <col min="11522" max="11522" width="27.7109375" style="9" customWidth="1"/>
    <col min="11523" max="11535" width="9.7109375" style="9" customWidth="1"/>
    <col min="11536" max="11536" width="13.85546875" style="9" customWidth="1"/>
    <col min="11537" max="11776" width="9.140625" style="9"/>
    <col min="11777" max="11777" width="12.42578125" style="9" customWidth="1"/>
    <col min="11778" max="11778" width="27.7109375" style="9" customWidth="1"/>
    <col min="11779" max="11791" width="9.7109375" style="9" customWidth="1"/>
    <col min="11792" max="11792" width="13.85546875" style="9" customWidth="1"/>
    <col min="11793" max="12032" width="9.140625" style="9"/>
    <col min="12033" max="12033" width="12.42578125" style="9" customWidth="1"/>
    <col min="12034" max="12034" width="27.7109375" style="9" customWidth="1"/>
    <col min="12035" max="12047" width="9.7109375" style="9" customWidth="1"/>
    <col min="12048" max="12048" width="13.85546875" style="9" customWidth="1"/>
    <col min="12049" max="12288" width="9.140625" style="9"/>
    <col min="12289" max="12289" width="12.42578125" style="9" customWidth="1"/>
    <col min="12290" max="12290" width="27.7109375" style="9" customWidth="1"/>
    <col min="12291" max="12303" width="9.7109375" style="9" customWidth="1"/>
    <col min="12304" max="12304" width="13.85546875" style="9" customWidth="1"/>
    <col min="12305" max="12544" width="9.140625" style="9"/>
    <col min="12545" max="12545" width="12.42578125" style="9" customWidth="1"/>
    <col min="12546" max="12546" width="27.7109375" style="9" customWidth="1"/>
    <col min="12547" max="12559" width="9.7109375" style="9" customWidth="1"/>
    <col min="12560" max="12560" width="13.85546875" style="9" customWidth="1"/>
    <col min="12561" max="12800" width="9.140625" style="9"/>
    <col min="12801" max="12801" width="12.42578125" style="9" customWidth="1"/>
    <col min="12802" max="12802" width="27.7109375" style="9" customWidth="1"/>
    <col min="12803" max="12815" width="9.7109375" style="9" customWidth="1"/>
    <col min="12816" max="12816" width="13.85546875" style="9" customWidth="1"/>
    <col min="12817" max="13056" width="9.140625" style="9"/>
    <col min="13057" max="13057" width="12.42578125" style="9" customWidth="1"/>
    <col min="13058" max="13058" width="27.7109375" style="9" customWidth="1"/>
    <col min="13059" max="13071" width="9.7109375" style="9" customWidth="1"/>
    <col min="13072" max="13072" width="13.85546875" style="9" customWidth="1"/>
    <col min="13073" max="13312" width="9.140625" style="9"/>
    <col min="13313" max="13313" width="12.42578125" style="9" customWidth="1"/>
    <col min="13314" max="13314" width="27.7109375" style="9" customWidth="1"/>
    <col min="13315" max="13327" width="9.7109375" style="9" customWidth="1"/>
    <col min="13328" max="13328" width="13.85546875" style="9" customWidth="1"/>
    <col min="13329" max="13568" width="9.140625" style="9"/>
    <col min="13569" max="13569" width="12.42578125" style="9" customWidth="1"/>
    <col min="13570" max="13570" width="27.7109375" style="9" customWidth="1"/>
    <col min="13571" max="13583" width="9.7109375" style="9" customWidth="1"/>
    <col min="13584" max="13584" width="13.85546875" style="9" customWidth="1"/>
    <col min="13585" max="13824" width="9.140625" style="9"/>
    <col min="13825" max="13825" width="12.42578125" style="9" customWidth="1"/>
    <col min="13826" max="13826" width="27.7109375" style="9" customWidth="1"/>
    <col min="13827" max="13839" width="9.7109375" style="9" customWidth="1"/>
    <col min="13840" max="13840" width="13.85546875" style="9" customWidth="1"/>
    <col min="13841" max="14080" width="9.140625" style="9"/>
    <col min="14081" max="14081" width="12.42578125" style="9" customWidth="1"/>
    <col min="14082" max="14082" width="27.7109375" style="9" customWidth="1"/>
    <col min="14083" max="14095" width="9.7109375" style="9" customWidth="1"/>
    <col min="14096" max="14096" width="13.85546875" style="9" customWidth="1"/>
    <col min="14097" max="14336" width="9.140625" style="9"/>
    <col min="14337" max="14337" width="12.42578125" style="9" customWidth="1"/>
    <col min="14338" max="14338" width="27.7109375" style="9" customWidth="1"/>
    <col min="14339" max="14351" width="9.7109375" style="9" customWidth="1"/>
    <col min="14352" max="14352" width="13.85546875" style="9" customWidth="1"/>
    <col min="14353" max="14592" width="9.140625" style="9"/>
    <col min="14593" max="14593" width="12.42578125" style="9" customWidth="1"/>
    <col min="14594" max="14594" width="27.7109375" style="9" customWidth="1"/>
    <col min="14595" max="14607" width="9.7109375" style="9" customWidth="1"/>
    <col min="14608" max="14608" width="13.85546875" style="9" customWidth="1"/>
    <col min="14609" max="14848" width="9.140625" style="9"/>
    <col min="14849" max="14849" width="12.42578125" style="9" customWidth="1"/>
    <col min="14850" max="14850" width="27.7109375" style="9" customWidth="1"/>
    <col min="14851" max="14863" width="9.7109375" style="9" customWidth="1"/>
    <col min="14864" max="14864" width="13.85546875" style="9" customWidth="1"/>
    <col min="14865" max="15104" width="9.140625" style="9"/>
    <col min="15105" max="15105" width="12.42578125" style="9" customWidth="1"/>
    <col min="15106" max="15106" width="27.7109375" style="9" customWidth="1"/>
    <col min="15107" max="15119" width="9.7109375" style="9" customWidth="1"/>
    <col min="15120" max="15120" width="13.85546875" style="9" customWidth="1"/>
    <col min="15121" max="15360" width="9.140625" style="9"/>
    <col min="15361" max="15361" width="12.42578125" style="9" customWidth="1"/>
    <col min="15362" max="15362" width="27.7109375" style="9" customWidth="1"/>
    <col min="15363" max="15375" width="9.7109375" style="9" customWidth="1"/>
    <col min="15376" max="15376" width="13.85546875" style="9" customWidth="1"/>
    <col min="15377" max="15616" width="9.140625" style="9"/>
    <col min="15617" max="15617" width="12.42578125" style="9" customWidth="1"/>
    <col min="15618" max="15618" width="27.7109375" style="9" customWidth="1"/>
    <col min="15619" max="15631" width="9.7109375" style="9" customWidth="1"/>
    <col min="15632" max="15632" width="13.85546875" style="9" customWidth="1"/>
    <col min="15633" max="15872" width="9.140625" style="9"/>
    <col min="15873" max="15873" width="12.42578125" style="9" customWidth="1"/>
    <col min="15874" max="15874" width="27.7109375" style="9" customWidth="1"/>
    <col min="15875" max="15887" width="9.7109375" style="9" customWidth="1"/>
    <col min="15888" max="15888" width="13.85546875" style="9" customWidth="1"/>
    <col min="15889" max="16128" width="9.140625" style="9"/>
    <col min="16129" max="16129" width="12.42578125" style="9" customWidth="1"/>
    <col min="16130" max="16130" width="27.7109375" style="9" customWidth="1"/>
    <col min="16131" max="16143" width="9.7109375" style="9" customWidth="1"/>
    <col min="16144" max="16144" width="13.85546875" style="9" customWidth="1"/>
    <col min="16145" max="16384" width="9.140625" style="9"/>
  </cols>
  <sheetData>
    <row r="1" spans="1:28" s="5" customFormat="1" x14ac:dyDescent="0.25">
      <c r="A1" s="1"/>
      <c r="B1" s="256"/>
      <c r="C1" s="256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4"/>
    </row>
    <row r="2" spans="1:28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</row>
    <row r="3" spans="1:28" ht="23.25" x14ac:dyDescent="0.35">
      <c r="A3" s="257" t="s">
        <v>64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9"/>
      <c r="Q3" s="10"/>
    </row>
    <row r="4" spans="1:28" s="11" customFormat="1" ht="15.75" x14ac:dyDescent="0.25">
      <c r="A4" s="260" t="s">
        <v>1</v>
      </c>
      <c r="B4" s="261"/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2"/>
    </row>
    <row r="5" spans="1:28" ht="15.75" x14ac:dyDescent="0.25">
      <c r="A5" s="263" t="s">
        <v>47</v>
      </c>
      <c r="B5" s="264"/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5"/>
      <c r="Q5" s="10"/>
    </row>
    <row r="6" spans="1:28" x14ac:dyDescent="0.25">
      <c r="A6" s="12"/>
      <c r="B6" s="13"/>
      <c r="C6" s="14" t="s">
        <v>2</v>
      </c>
      <c r="D6" s="14" t="s">
        <v>3</v>
      </c>
      <c r="E6" s="14" t="s">
        <v>4</v>
      </c>
      <c r="F6" s="14" t="s">
        <v>5</v>
      </c>
      <c r="G6" s="14" t="s">
        <v>6</v>
      </c>
      <c r="H6" s="14" t="s">
        <v>7</v>
      </c>
      <c r="I6" s="14" t="s">
        <v>8</v>
      </c>
      <c r="J6" s="14" t="s">
        <v>9</v>
      </c>
      <c r="K6" s="14" t="s">
        <v>10</v>
      </c>
      <c r="L6" s="14" t="s">
        <v>11</v>
      </c>
      <c r="M6" s="14" t="s">
        <v>12</v>
      </c>
      <c r="N6" s="14" t="s">
        <v>13</v>
      </c>
      <c r="O6" s="14"/>
      <c r="P6" s="15" t="s">
        <v>14</v>
      </c>
      <c r="Q6" s="10"/>
    </row>
    <row r="7" spans="1:28" s="20" customFormat="1" x14ac:dyDescent="0.25">
      <c r="A7" s="16" t="s">
        <v>15</v>
      </c>
      <c r="B7" s="17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9"/>
      <c r="Q7" s="10"/>
    </row>
    <row r="8" spans="1:28" x14ac:dyDescent="0.25">
      <c r="A8" s="21" t="s">
        <v>50</v>
      </c>
      <c r="B8" s="22" t="s">
        <v>51</v>
      </c>
      <c r="C8" s="23">
        <v>5857.03</v>
      </c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5">
        <f t="shared" ref="P8:P13" si="0">SUM(C8:N8)</f>
        <v>5857.03</v>
      </c>
      <c r="Q8" s="10"/>
    </row>
    <row r="9" spans="1:28" x14ac:dyDescent="0.25">
      <c r="A9" s="21" t="s">
        <v>48</v>
      </c>
      <c r="B9" s="22" t="s">
        <v>49</v>
      </c>
      <c r="C9" s="26">
        <v>3324</v>
      </c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7">
        <f t="shared" si="0"/>
        <v>3324</v>
      </c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</row>
    <row r="10" spans="1:28" x14ac:dyDescent="0.25">
      <c r="A10" s="21" t="s">
        <v>53</v>
      </c>
      <c r="B10" s="22" t="s">
        <v>54</v>
      </c>
      <c r="C10" s="26"/>
      <c r="D10" s="26"/>
      <c r="E10" s="26"/>
      <c r="F10" s="26"/>
      <c r="G10" s="26"/>
      <c r="H10" s="26"/>
      <c r="I10" s="26">
        <v>1.08</v>
      </c>
      <c r="J10" s="26"/>
      <c r="K10" s="26"/>
      <c r="L10" s="26"/>
      <c r="M10" s="26"/>
      <c r="N10" s="26"/>
      <c r="O10" s="26"/>
      <c r="P10" s="27">
        <f t="shared" si="0"/>
        <v>1.08</v>
      </c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spans="1:28" x14ac:dyDescent="0.25">
      <c r="A11" s="21"/>
      <c r="B11" s="22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7">
        <f t="shared" si="0"/>
        <v>0</v>
      </c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</row>
    <row r="12" spans="1:28" x14ac:dyDescent="0.25">
      <c r="A12" s="21"/>
      <c r="B12" s="22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>
        <f t="shared" si="0"/>
        <v>0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</row>
    <row r="13" spans="1:28" x14ac:dyDescent="0.25">
      <c r="A13" s="21"/>
      <c r="B13" s="22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7">
        <f t="shared" si="0"/>
        <v>0</v>
      </c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</row>
    <row r="14" spans="1:28" x14ac:dyDescent="0.25">
      <c r="A14" s="21"/>
      <c r="B14" s="28" t="s">
        <v>16</v>
      </c>
      <c r="C14" s="29">
        <f>SUM(C8:C13)</f>
        <v>9181.0299999999988</v>
      </c>
      <c r="D14" s="29">
        <f>SUM(D8:D13)</f>
        <v>0</v>
      </c>
      <c r="E14" s="29">
        <f t="shared" ref="E14:P14" si="1">SUM(E8:E13)</f>
        <v>0</v>
      </c>
      <c r="F14" s="29">
        <f t="shared" si="1"/>
        <v>0</v>
      </c>
      <c r="G14" s="29">
        <f t="shared" si="1"/>
        <v>0</v>
      </c>
      <c r="H14" s="29">
        <f t="shared" si="1"/>
        <v>0</v>
      </c>
      <c r="I14" s="29">
        <f t="shared" si="1"/>
        <v>1.08</v>
      </c>
      <c r="J14" s="29">
        <f t="shared" si="1"/>
        <v>0</v>
      </c>
      <c r="K14" s="29">
        <f t="shared" si="1"/>
        <v>0</v>
      </c>
      <c r="L14" s="29">
        <f t="shared" si="1"/>
        <v>0</v>
      </c>
      <c r="M14" s="29">
        <f t="shared" si="1"/>
        <v>0</v>
      </c>
      <c r="N14" s="29">
        <f t="shared" si="1"/>
        <v>0</v>
      </c>
      <c r="O14" s="29">
        <f t="shared" si="1"/>
        <v>0</v>
      </c>
      <c r="P14" s="30">
        <f t="shared" si="1"/>
        <v>9182.1099999999988</v>
      </c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spans="1:28" x14ac:dyDescent="0.25">
      <c r="A15" s="21"/>
      <c r="B15" s="22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7"/>
      <c r="Q15" s="10"/>
      <c r="R15" s="31"/>
      <c r="S15" s="10"/>
      <c r="T15" s="10"/>
      <c r="U15" s="10"/>
      <c r="V15" s="10"/>
      <c r="W15" s="10"/>
      <c r="X15" s="10"/>
      <c r="Y15" s="10"/>
      <c r="Z15" s="10"/>
      <c r="AA15" s="10"/>
      <c r="AB15" s="10"/>
    </row>
    <row r="16" spans="1:28" x14ac:dyDescent="0.25">
      <c r="A16" s="21"/>
      <c r="B16" s="28" t="s">
        <v>17</v>
      </c>
      <c r="C16" s="32">
        <f>C14-C15</f>
        <v>9181.0299999999988</v>
      </c>
      <c r="D16" s="33">
        <v>0</v>
      </c>
      <c r="E16" s="33">
        <f t="shared" ref="E16:N16" si="2">E14-E15</f>
        <v>0</v>
      </c>
      <c r="F16" s="33">
        <f t="shared" si="2"/>
        <v>0</v>
      </c>
      <c r="G16" s="33">
        <f t="shared" si="2"/>
        <v>0</v>
      </c>
      <c r="H16" s="33">
        <f t="shared" si="2"/>
        <v>0</v>
      </c>
      <c r="I16" s="33">
        <f t="shared" si="2"/>
        <v>1.08</v>
      </c>
      <c r="J16" s="33">
        <f t="shared" si="2"/>
        <v>0</v>
      </c>
      <c r="K16" s="33">
        <f t="shared" si="2"/>
        <v>0</v>
      </c>
      <c r="L16" s="33">
        <f t="shared" si="2"/>
        <v>0</v>
      </c>
      <c r="M16" s="33">
        <f t="shared" si="2"/>
        <v>0</v>
      </c>
      <c r="N16" s="33">
        <f t="shared" si="2"/>
        <v>0</v>
      </c>
      <c r="O16" s="33"/>
      <c r="P16" s="34">
        <f>SUM(C16:O16)</f>
        <v>9182.1099999999988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</row>
    <row r="17" spans="1:28" s="20" customFormat="1" x14ac:dyDescent="0.25">
      <c r="A17" s="35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</row>
    <row r="18" spans="1:28" s="20" customFormat="1" x14ac:dyDescent="0.25">
      <c r="A18" s="38" t="s">
        <v>18</v>
      </c>
      <c r="B18" s="39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1" t="s">
        <v>19</v>
      </c>
      <c r="P18" s="42" t="s">
        <v>20</v>
      </c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28" x14ac:dyDescent="0.25">
      <c r="A19" s="21" t="s">
        <v>25</v>
      </c>
      <c r="B19" s="22" t="s">
        <v>26</v>
      </c>
      <c r="C19" s="43">
        <v>20</v>
      </c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4"/>
      <c r="P19" s="45">
        <f t="shared" ref="P19:P26" si="3">SUM(C19:N19)</f>
        <v>20</v>
      </c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x14ac:dyDescent="0.25">
      <c r="A20" s="21" t="s">
        <v>25</v>
      </c>
      <c r="B20" s="22" t="s">
        <v>27</v>
      </c>
      <c r="C20" s="46">
        <v>94.38</v>
      </c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7">
        <f t="shared" si="3"/>
        <v>94.38</v>
      </c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</row>
    <row r="21" spans="1:28" x14ac:dyDescent="0.25">
      <c r="A21" s="21" t="s">
        <v>28</v>
      </c>
      <c r="B21" s="22" t="s">
        <v>29</v>
      </c>
      <c r="C21" s="46"/>
      <c r="D21" s="46">
        <v>40</v>
      </c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7">
        <f t="shared" si="3"/>
        <v>40</v>
      </c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</row>
    <row r="22" spans="1:28" x14ac:dyDescent="0.25">
      <c r="A22" s="21" t="s">
        <v>30</v>
      </c>
      <c r="B22" s="22" t="s">
        <v>31</v>
      </c>
      <c r="C22" s="46"/>
      <c r="D22" s="46"/>
      <c r="E22" s="46">
        <v>464.64</v>
      </c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7">
        <f t="shared" si="3"/>
        <v>464.64</v>
      </c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</row>
    <row r="23" spans="1:28" x14ac:dyDescent="0.25">
      <c r="A23" s="21" t="s">
        <v>30</v>
      </c>
      <c r="B23" s="22" t="s">
        <v>32</v>
      </c>
      <c r="C23" s="46"/>
      <c r="D23" s="46"/>
      <c r="E23" s="46">
        <v>98.28</v>
      </c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7">
        <f t="shared" si="3"/>
        <v>98.28</v>
      </c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</row>
    <row r="24" spans="1:28" x14ac:dyDescent="0.25">
      <c r="A24" s="21" t="s">
        <v>30</v>
      </c>
      <c r="B24" s="22" t="s">
        <v>33</v>
      </c>
      <c r="C24" s="46"/>
      <c r="D24" s="46"/>
      <c r="E24" s="46">
        <v>196</v>
      </c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7">
        <f t="shared" si="3"/>
        <v>196</v>
      </c>
      <c r="Q24" s="10"/>
      <c r="R24" s="10"/>
      <c r="S24" s="48"/>
      <c r="T24" s="10"/>
      <c r="U24" s="10"/>
      <c r="V24" s="10"/>
      <c r="W24" s="10"/>
      <c r="X24" s="10"/>
      <c r="Y24" s="10"/>
      <c r="Z24" s="10"/>
      <c r="AA24" s="10"/>
      <c r="AB24" s="10"/>
    </row>
    <row r="25" spans="1:28" x14ac:dyDescent="0.25">
      <c r="A25" s="21" t="s">
        <v>35</v>
      </c>
      <c r="B25" s="22" t="s">
        <v>34</v>
      </c>
      <c r="C25" s="46"/>
      <c r="D25" s="46"/>
      <c r="E25" s="46"/>
      <c r="F25" s="46">
        <v>20</v>
      </c>
      <c r="G25" s="46"/>
      <c r="H25" s="46"/>
      <c r="I25" s="46"/>
      <c r="J25" s="46"/>
      <c r="K25" s="46"/>
      <c r="L25" s="46"/>
      <c r="M25" s="46"/>
      <c r="N25" s="46"/>
      <c r="O25" s="46"/>
      <c r="P25" s="47">
        <f t="shared" si="3"/>
        <v>20</v>
      </c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</row>
    <row r="26" spans="1:28" x14ac:dyDescent="0.25">
      <c r="A26" s="21" t="s">
        <v>35</v>
      </c>
      <c r="B26" s="22" t="s">
        <v>36</v>
      </c>
      <c r="C26" s="46"/>
      <c r="D26" s="46"/>
      <c r="E26" s="46"/>
      <c r="F26" s="46">
        <v>150</v>
      </c>
      <c r="G26" s="46"/>
      <c r="H26" s="46"/>
      <c r="I26" s="46"/>
      <c r="J26" s="46"/>
      <c r="K26" s="46"/>
      <c r="L26" s="46"/>
      <c r="M26" s="46"/>
      <c r="N26" s="46"/>
      <c r="O26" s="46"/>
      <c r="P26" s="47">
        <f t="shared" si="3"/>
        <v>150</v>
      </c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A27" s="21" t="s">
        <v>35</v>
      </c>
      <c r="B27" s="22" t="s">
        <v>52</v>
      </c>
      <c r="C27" s="46"/>
      <c r="D27" s="46"/>
      <c r="E27" s="46"/>
      <c r="F27" s="46">
        <v>12.19</v>
      </c>
      <c r="G27" s="46"/>
      <c r="H27" s="46"/>
      <c r="I27" s="46"/>
      <c r="J27" s="46"/>
      <c r="K27" s="46"/>
      <c r="L27" s="46"/>
      <c r="M27" s="46"/>
      <c r="N27" s="46"/>
      <c r="O27" s="46"/>
      <c r="P27" s="47">
        <f>SUM(C27:N27)</f>
        <v>12.19</v>
      </c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</row>
    <row r="28" spans="1:28" x14ac:dyDescent="0.25">
      <c r="A28" s="21" t="s">
        <v>37</v>
      </c>
      <c r="B28" s="22" t="s">
        <v>38</v>
      </c>
      <c r="C28" s="46"/>
      <c r="D28" s="46"/>
      <c r="E28" s="46"/>
      <c r="F28" s="46"/>
      <c r="G28" s="46"/>
      <c r="H28" s="46">
        <v>252</v>
      </c>
      <c r="I28" s="46"/>
      <c r="J28" s="46"/>
      <c r="K28" s="46"/>
      <c r="L28" s="46"/>
      <c r="M28" s="46"/>
      <c r="N28" s="46"/>
      <c r="O28" s="46"/>
      <c r="P28" s="47">
        <f>SUM(C28:N28)</f>
        <v>252</v>
      </c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</row>
    <row r="29" spans="1:28" x14ac:dyDescent="0.25">
      <c r="A29" s="21" t="s">
        <v>37</v>
      </c>
      <c r="B29" s="22" t="s">
        <v>39</v>
      </c>
      <c r="C29" s="46"/>
      <c r="D29" s="46"/>
      <c r="E29" s="46"/>
      <c r="F29" s="46"/>
      <c r="G29" s="46"/>
      <c r="H29" s="46">
        <v>81.25</v>
      </c>
      <c r="I29" s="46"/>
      <c r="J29" s="46"/>
      <c r="K29" s="46"/>
      <c r="L29" s="46"/>
      <c r="M29" s="46"/>
      <c r="N29" s="46"/>
      <c r="O29" s="46"/>
      <c r="P29" s="47">
        <f>SUM(C29:N29)</f>
        <v>81.25</v>
      </c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</row>
    <row r="30" spans="1:28" x14ac:dyDescent="0.25">
      <c r="A30" s="21" t="s">
        <v>37</v>
      </c>
      <c r="B30" s="22" t="s">
        <v>40</v>
      </c>
      <c r="C30" s="46"/>
      <c r="D30" s="46"/>
      <c r="E30" s="46"/>
      <c r="F30" s="46"/>
      <c r="G30" s="46"/>
      <c r="H30" s="46">
        <v>69.790000000000006</v>
      </c>
      <c r="I30" s="46"/>
      <c r="J30" s="46"/>
      <c r="K30" s="46"/>
      <c r="L30" s="46"/>
      <c r="M30" s="46"/>
      <c r="N30" s="46"/>
      <c r="O30" s="46"/>
      <c r="P30" s="47">
        <f>SUM(C30:N30)</f>
        <v>69.790000000000006</v>
      </c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</row>
    <row r="31" spans="1:28" x14ac:dyDescent="0.25">
      <c r="A31" s="49" t="s">
        <v>41</v>
      </c>
      <c r="B31" s="22" t="s">
        <v>42</v>
      </c>
      <c r="C31" s="36"/>
      <c r="D31" s="36"/>
      <c r="E31" s="36"/>
      <c r="F31" s="50"/>
      <c r="G31" s="50"/>
      <c r="H31" s="36"/>
      <c r="I31" s="99">
        <v>144</v>
      </c>
      <c r="J31" s="50"/>
      <c r="K31" s="50"/>
      <c r="L31" s="50"/>
      <c r="M31" s="50"/>
      <c r="N31" s="36"/>
      <c r="O31" s="50"/>
      <c r="P31" s="51">
        <f>SUM(C31:O31)</f>
        <v>144</v>
      </c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</row>
    <row r="32" spans="1:28" x14ac:dyDescent="0.25">
      <c r="A32" s="21" t="s">
        <v>41</v>
      </c>
      <c r="B32" s="22" t="s">
        <v>43</v>
      </c>
      <c r="C32" s="52"/>
      <c r="D32" s="52"/>
      <c r="E32" s="52"/>
      <c r="F32" s="52"/>
      <c r="G32" s="52"/>
      <c r="H32" s="52"/>
      <c r="I32" s="100">
        <v>36.9</v>
      </c>
      <c r="J32" s="52"/>
      <c r="K32" s="52"/>
      <c r="L32" s="52"/>
      <c r="M32" s="52"/>
      <c r="N32" s="52"/>
      <c r="O32" s="52"/>
      <c r="P32" s="53">
        <f>SUM(C32:O32)</f>
        <v>36.9</v>
      </c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</row>
    <row r="33" spans="1:28" x14ac:dyDescent="0.25">
      <c r="A33" s="21" t="s">
        <v>41</v>
      </c>
      <c r="B33" s="22" t="s">
        <v>44</v>
      </c>
      <c r="C33" s="52"/>
      <c r="D33" s="52"/>
      <c r="E33" s="52"/>
      <c r="F33" s="52"/>
      <c r="G33" s="52"/>
      <c r="H33" s="52"/>
      <c r="I33" s="100">
        <v>750</v>
      </c>
      <c r="J33" s="52"/>
      <c r="K33" s="52"/>
      <c r="L33" s="52"/>
      <c r="M33" s="52"/>
      <c r="N33" s="52"/>
      <c r="O33" s="52"/>
      <c r="P33" s="53">
        <f t="shared" ref="P33:P42" si="4">SUM(C33:O33)</f>
        <v>750</v>
      </c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</row>
    <row r="34" spans="1:28" x14ac:dyDescent="0.25">
      <c r="A34" s="21" t="s">
        <v>41</v>
      </c>
      <c r="B34" s="22" t="s">
        <v>45</v>
      </c>
      <c r="C34" s="52"/>
      <c r="D34" s="52"/>
      <c r="E34" s="52"/>
      <c r="F34" s="52"/>
      <c r="G34" s="52"/>
      <c r="H34" s="52"/>
      <c r="I34" s="100">
        <v>100</v>
      </c>
      <c r="J34" s="52"/>
      <c r="K34" s="52"/>
      <c r="L34" s="52"/>
      <c r="M34" s="52"/>
      <c r="N34" s="52"/>
      <c r="O34" s="52"/>
      <c r="P34" s="53">
        <f t="shared" si="4"/>
        <v>100</v>
      </c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</row>
    <row r="35" spans="1:28" x14ac:dyDescent="0.25">
      <c r="A35" s="21" t="s">
        <v>41</v>
      </c>
      <c r="B35" s="22" t="s">
        <v>46</v>
      </c>
      <c r="C35" s="52"/>
      <c r="D35" s="52"/>
      <c r="E35" s="52"/>
      <c r="F35" s="52"/>
      <c r="G35" s="52"/>
      <c r="H35" s="52"/>
      <c r="I35" s="100">
        <v>330</v>
      </c>
      <c r="J35" s="52"/>
      <c r="K35" s="52"/>
      <c r="L35" s="52"/>
      <c r="M35" s="52"/>
      <c r="N35" s="52"/>
      <c r="O35" s="52"/>
      <c r="P35" s="53">
        <f t="shared" si="4"/>
        <v>330</v>
      </c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</row>
    <row r="36" spans="1:28" x14ac:dyDescent="0.25">
      <c r="A36" s="21"/>
      <c r="B36" s="2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3">
        <f t="shared" si="4"/>
        <v>0</v>
      </c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</row>
    <row r="37" spans="1:28" x14ac:dyDescent="0.25">
      <c r="A37" s="21"/>
      <c r="B37" s="2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3">
        <f t="shared" si="4"/>
        <v>0</v>
      </c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</row>
    <row r="38" spans="1:28" x14ac:dyDescent="0.25">
      <c r="A38" s="21"/>
      <c r="B38" s="2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3">
        <f t="shared" si="4"/>
        <v>0</v>
      </c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</row>
    <row r="39" spans="1:28" x14ac:dyDescent="0.25">
      <c r="A39" s="21"/>
      <c r="B39" s="2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3">
        <f t="shared" si="4"/>
        <v>0</v>
      </c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</row>
    <row r="40" spans="1:28" x14ac:dyDescent="0.25">
      <c r="A40" s="21"/>
      <c r="B40" s="2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3">
        <f t="shared" si="4"/>
        <v>0</v>
      </c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</row>
    <row r="41" spans="1:28" x14ac:dyDescent="0.25">
      <c r="A41" s="21"/>
      <c r="B41" s="2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3">
        <f t="shared" si="4"/>
        <v>0</v>
      </c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</row>
    <row r="42" spans="1:28" x14ac:dyDescent="0.25">
      <c r="A42" s="101" t="s">
        <v>63</v>
      </c>
      <c r="B42" s="102"/>
      <c r="C42" s="100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4"/>
      <c r="P42" s="53">
        <f t="shared" si="4"/>
        <v>0</v>
      </c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</row>
    <row r="43" spans="1:28" x14ac:dyDescent="0.25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8"/>
    </row>
    <row r="44" spans="1:28" x14ac:dyDescent="0.25">
      <c r="A44" s="75" t="s">
        <v>21</v>
      </c>
      <c r="B44" s="56" t="s">
        <v>22</v>
      </c>
      <c r="C44" s="29">
        <f t="shared" ref="C44:H44" si="5">SUM(C19:C43)</f>
        <v>114.38</v>
      </c>
      <c r="D44" s="29">
        <f t="shared" si="5"/>
        <v>40</v>
      </c>
      <c r="E44" s="29">
        <f t="shared" si="5"/>
        <v>758.92</v>
      </c>
      <c r="F44" s="29">
        <f t="shared" si="5"/>
        <v>182.19</v>
      </c>
      <c r="G44" s="29">
        <f t="shared" si="5"/>
        <v>0</v>
      </c>
      <c r="H44" s="29">
        <f t="shared" si="5"/>
        <v>403.04</v>
      </c>
      <c r="I44" s="29">
        <f t="shared" ref="I44:P44" si="6">SUM(I19:I42)</f>
        <v>1360.9</v>
      </c>
      <c r="J44" s="29">
        <f t="shared" si="6"/>
        <v>0</v>
      </c>
      <c r="K44" s="29">
        <f t="shared" si="6"/>
        <v>0</v>
      </c>
      <c r="L44" s="29">
        <f t="shared" si="6"/>
        <v>0</v>
      </c>
      <c r="M44" s="29">
        <f t="shared" si="6"/>
        <v>0</v>
      </c>
      <c r="N44" s="29">
        <f t="shared" si="6"/>
        <v>0</v>
      </c>
      <c r="O44" s="29">
        <f t="shared" si="6"/>
        <v>0</v>
      </c>
      <c r="P44" s="30">
        <f t="shared" si="6"/>
        <v>2859.4300000000003</v>
      </c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</row>
    <row r="45" spans="1:28" x14ac:dyDescent="0.25">
      <c r="A45" s="75"/>
      <c r="B45" s="57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3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</row>
    <row r="46" spans="1:28" x14ac:dyDescent="0.25">
      <c r="A46" s="75"/>
      <c r="B46" s="13" t="s">
        <v>23</v>
      </c>
      <c r="C46" s="29">
        <f>SUM(C16)</f>
        <v>9181.0299999999988</v>
      </c>
      <c r="D46" s="29">
        <f t="shared" ref="D46:P46" si="7">SUM(D16)</f>
        <v>0</v>
      </c>
      <c r="E46" s="29">
        <f t="shared" si="7"/>
        <v>0</v>
      </c>
      <c r="F46" s="29">
        <f t="shared" si="7"/>
        <v>0</v>
      </c>
      <c r="G46" s="29">
        <f t="shared" si="7"/>
        <v>0</v>
      </c>
      <c r="H46" s="29">
        <f t="shared" si="7"/>
        <v>0</v>
      </c>
      <c r="I46" s="29">
        <f t="shared" si="7"/>
        <v>1.08</v>
      </c>
      <c r="J46" s="29">
        <f t="shared" si="7"/>
        <v>0</v>
      </c>
      <c r="K46" s="29">
        <f t="shared" si="7"/>
        <v>0</v>
      </c>
      <c r="L46" s="29">
        <f t="shared" si="7"/>
        <v>0</v>
      </c>
      <c r="M46" s="29">
        <f t="shared" si="7"/>
        <v>0</v>
      </c>
      <c r="N46" s="29">
        <f t="shared" si="7"/>
        <v>0</v>
      </c>
      <c r="O46" s="29">
        <f t="shared" si="7"/>
        <v>0</v>
      </c>
      <c r="P46" s="30">
        <f t="shared" si="7"/>
        <v>9182.1099999999988</v>
      </c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</row>
    <row r="47" spans="1:28" x14ac:dyDescent="0.25">
      <c r="A47" s="266"/>
      <c r="B47" s="267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9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</row>
    <row r="48" spans="1:28" x14ac:dyDescent="0.25">
      <c r="A48" s="254"/>
      <c r="B48" s="255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1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</row>
    <row r="49" spans="1:28" x14ac:dyDescent="0.25">
      <c r="A49" s="62"/>
      <c r="B49" s="63" t="s">
        <v>24</v>
      </c>
      <c r="C49" s="64">
        <f t="shared" ref="C49:N49" si="8">SUM(C16-C44)</f>
        <v>9066.65</v>
      </c>
      <c r="D49" s="64">
        <f t="shared" si="8"/>
        <v>-40</v>
      </c>
      <c r="E49" s="64">
        <f t="shared" si="8"/>
        <v>-758.92</v>
      </c>
      <c r="F49" s="64">
        <f t="shared" si="8"/>
        <v>-182.19</v>
      </c>
      <c r="G49" s="64">
        <f t="shared" si="8"/>
        <v>0</v>
      </c>
      <c r="H49" s="64">
        <f t="shared" si="8"/>
        <v>-403.04</v>
      </c>
      <c r="I49" s="64">
        <f t="shared" si="8"/>
        <v>-1359.8200000000002</v>
      </c>
      <c r="J49" s="64">
        <f t="shared" si="8"/>
        <v>0</v>
      </c>
      <c r="K49" s="64">
        <f t="shared" si="8"/>
        <v>0</v>
      </c>
      <c r="L49" s="64">
        <f t="shared" si="8"/>
        <v>0</v>
      </c>
      <c r="M49" s="64">
        <f t="shared" si="8"/>
        <v>0</v>
      </c>
      <c r="N49" s="64">
        <f t="shared" si="8"/>
        <v>0</v>
      </c>
      <c r="O49" s="64"/>
      <c r="P49" s="65">
        <f>SUM(P16-P44)</f>
        <v>6322.6799999999985</v>
      </c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</row>
    <row r="50" spans="1:28" x14ac:dyDescent="0.25">
      <c r="A50" s="66"/>
      <c r="B50" s="67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9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</row>
    <row r="51" spans="1:28" x14ac:dyDescent="0.25">
      <c r="A51" s="66"/>
      <c r="B51" s="67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9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</row>
    <row r="52" spans="1:28" ht="15.75" thickBot="1" x14ac:dyDescent="0.3">
      <c r="A52" s="70"/>
      <c r="B52" s="71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3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</row>
  </sheetData>
  <mergeCells count="6">
    <mergeCell ref="A48:B48"/>
    <mergeCell ref="B1:C1"/>
    <mergeCell ref="A3:P3"/>
    <mergeCell ref="A4:P4"/>
    <mergeCell ref="A5:P5"/>
    <mergeCell ref="A47:B4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workbookViewId="0">
      <selection activeCell="L16" sqref="L16"/>
    </sheetView>
  </sheetViews>
  <sheetFormatPr defaultRowHeight="15" x14ac:dyDescent="0.25"/>
  <cols>
    <col min="2" max="2" width="9" customWidth="1"/>
    <col min="3" max="3" width="5.85546875" customWidth="1"/>
    <col min="4" max="4" width="20.5703125" bestFit="1" customWidth="1"/>
    <col min="6" max="6" width="12.42578125" style="108" bestFit="1" customWidth="1"/>
    <col min="10" max="10" width="10.5703125" bestFit="1" customWidth="1"/>
    <col min="258" max="258" width="9" customWidth="1"/>
    <col min="259" max="259" width="5.85546875" customWidth="1"/>
    <col min="260" max="260" width="20.5703125" bestFit="1" customWidth="1"/>
    <col min="262" max="262" width="11.28515625" bestFit="1" customWidth="1"/>
    <col min="514" max="514" width="9" customWidth="1"/>
    <col min="515" max="515" width="5.85546875" customWidth="1"/>
    <col min="516" max="516" width="20.5703125" bestFit="1" customWidth="1"/>
    <col min="518" max="518" width="11.28515625" bestFit="1" customWidth="1"/>
    <col min="770" max="770" width="9" customWidth="1"/>
    <col min="771" max="771" width="5.85546875" customWidth="1"/>
    <col min="772" max="772" width="20.5703125" bestFit="1" customWidth="1"/>
    <col min="774" max="774" width="11.28515625" bestFit="1" customWidth="1"/>
    <col min="1026" max="1026" width="9" customWidth="1"/>
    <col min="1027" max="1027" width="5.85546875" customWidth="1"/>
    <col min="1028" max="1028" width="20.5703125" bestFit="1" customWidth="1"/>
    <col min="1030" max="1030" width="11.28515625" bestFit="1" customWidth="1"/>
    <col min="1282" max="1282" width="9" customWidth="1"/>
    <col min="1283" max="1283" width="5.85546875" customWidth="1"/>
    <col min="1284" max="1284" width="20.5703125" bestFit="1" customWidth="1"/>
    <col min="1286" max="1286" width="11.28515625" bestFit="1" customWidth="1"/>
    <col min="1538" max="1538" width="9" customWidth="1"/>
    <col min="1539" max="1539" width="5.85546875" customWidth="1"/>
    <col min="1540" max="1540" width="20.5703125" bestFit="1" customWidth="1"/>
    <col min="1542" max="1542" width="11.28515625" bestFit="1" customWidth="1"/>
    <col min="1794" max="1794" width="9" customWidth="1"/>
    <col min="1795" max="1795" width="5.85546875" customWidth="1"/>
    <col min="1796" max="1796" width="20.5703125" bestFit="1" customWidth="1"/>
    <col min="1798" max="1798" width="11.28515625" bestFit="1" customWidth="1"/>
    <col min="2050" max="2050" width="9" customWidth="1"/>
    <col min="2051" max="2051" width="5.85546875" customWidth="1"/>
    <col min="2052" max="2052" width="20.5703125" bestFit="1" customWidth="1"/>
    <col min="2054" max="2054" width="11.28515625" bestFit="1" customWidth="1"/>
    <col min="2306" max="2306" width="9" customWidth="1"/>
    <col min="2307" max="2307" width="5.85546875" customWidth="1"/>
    <col min="2308" max="2308" width="20.5703125" bestFit="1" customWidth="1"/>
    <col min="2310" max="2310" width="11.28515625" bestFit="1" customWidth="1"/>
    <col min="2562" max="2562" width="9" customWidth="1"/>
    <col min="2563" max="2563" width="5.85546875" customWidth="1"/>
    <col min="2564" max="2564" width="20.5703125" bestFit="1" customWidth="1"/>
    <col min="2566" max="2566" width="11.28515625" bestFit="1" customWidth="1"/>
    <col min="2818" max="2818" width="9" customWidth="1"/>
    <col min="2819" max="2819" width="5.85546875" customWidth="1"/>
    <col min="2820" max="2820" width="20.5703125" bestFit="1" customWidth="1"/>
    <col min="2822" max="2822" width="11.28515625" bestFit="1" customWidth="1"/>
    <col min="3074" max="3074" width="9" customWidth="1"/>
    <col min="3075" max="3075" width="5.85546875" customWidth="1"/>
    <col min="3076" max="3076" width="20.5703125" bestFit="1" customWidth="1"/>
    <col min="3078" max="3078" width="11.28515625" bestFit="1" customWidth="1"/>
    <col min="3330" max="3330" width="9" customWidth="1"/>
    <col min="3331" max="3331" width="5.85546875" customWidth="1"/>
    <col min="3332" max="3332" width="20.5703125" bestFit="1" customWidth="1"/>
    <col min="3334" max="3334" width="11.28515625" bestFit="1" customWidth="1"/>
    <col min="3586" max="3586" width="9" customWidth="1"/>
    <col min="3587" max="3587" width="5.85546875" customWidth="1"/>
    <col min="3588" max="3588" width="20.5703125" bestFit="1" customWidth="1"/>
    <col min="3590" max="3590" width="11.28515625" bestFit="1" customWidth="1"/>
    <col min="3842" max="3842" width="9" customWidth="1"/>
    <col min="3843" max="3843" width="5.85546875" customWidth="1"/>
    <col min="3844" max="3844" width="20.5703125" bestFit="1" customWidth="1"/>
    <col min="3846" max="3846" width="11.28515625" bestFit="1" customWidth="1"/>
    <col min="4098" max="4098" width="9" customWidth="1"/>
    <col min="4099" max="4099" width="5.85546875" customWidth="1"/>
    <col min="4100" max="4100" width="20.5703125" bestFit="1" customWidth="1"/>
    <col min="4102" max="4102" width="11.28515625" bestFit="1" customWidth="1"/>
    <col min="4354" max="4354" width="9" customWidth="1"/>
    <col min="4355" max="4355" width="5.85546875" customWidth="1"/>
    <col min="4356" max="4356" width="20.5703125" bestFit="1" customWidth="1"/>
    <col min="4358" max="4358" width="11.28515625" bestFit="1" customWidth="1"/>
    <col min="4610" max="4610" width="9" customWidth="1"/>
    <col min="4611" max="4611" width="5.85546875" customWidth="1"/>
    <col min="4612" max="4612" width="20.5703125" bestFit="1" customWidth="1"/>
    <col min="4614" max="4614" width="11.28515625" bestFit="1" customWidth="1"/>
    <col min="4866" max="4866" width="9" customWidth="1"/>
    <col min="4867" max="4867" width="5.85546875" customWidth="1"/>
    <col min="4868" max="4868" width="20.5703125" bestFit="1" customWidth="1"/>
    <col min="4870" max="4870" width="11.28515625" bestFit="1" customWidth="1"/>
    <col min="5122" max="5122" width="9" customWidth="1"/>
    <col min="5123" max="5123" width="5.85546875" customWidth="1"/>
    <col min="5124" max="5124" width="20.5703125" bestFit="1" customWidth="1"/>
    <col min="5126" max="5126" width="11.28515625" bestFit="1" customWidth="1"/>
    <col min="5378" max="5378" width="9" customWidth="1"/>
    <col min="5379" max="5379" width="5.85546875" customWidth="1"/>
    <col min="5380" max="5380" width="20.5703125" bestFit="1" customWidth="1"/>
    <col min="5382" max="5382" width="11.28515625" bestFit="1" customWidth="1"/>
    <col min="5634" max="5634" width="9" customWidth="1"/>
    <col min="5635" max="5635" width="5.85546875" customWidth="1"/>
    <col min="5636" max="5636" width="20.5703125" bestFit="1" customWidth="1"/>
    <col min="5638" max="5638" width="11.28515625" bestFit="1" customWidth="1"/>
    <col min="5890" max="5890" width="9" customWidth="1"/>
    <col min="5891" max="5891" width="5.85546875" customWidth="1"/>
    <col min="5892" max="5892" width="20.5703125" bestFit="1" customWidth="1"/>
    <col min="5894" max="5894" width="11.28515625" bestFit="1" customWidth="1"/>
    <col min="6146" max="6146" width="9" customWidth="1"/>
    <col min="6147" max="6147" width="5.85546875" customWidth="1"/>
    <col min="6148" max="6148" width="20.5703125" bestFit="1" customWidth="1"/>
    <col min="6150" max="6150" width="11.28515625" bestFit="1" customWidth="1"/>
    <col min="6402" max="6402" width="9" customWidth="1"/>
    <col min="6403" max="6403" width="5.85546875" customWidth="1"/>
    <col min="6404" max="6404" width="20.5703125" bestFit="1" customWidth="1"/>
    <col min="6406" max="6406" width="11.28515625" bestFit="1" customWidth="1"/>
    <col min="6658" max="6658" width="9" customWidth="1"/>
    <col min="6659" max="6659" width="5.85546875" customWidth="1"/>
    <col min="6660" max="6660" width="20.5703125" bestFit="1" customWidth="1"/>
    <col min="6662" max="6662" width="11.28515625" bestFit="1" customWidth="1"/>
    <col min="6914" max="6914" width="9" customWidth="1"/>
    <col min="6915" max="6915" width="5.85546875" customWidth="1"/>
    <col min="6916" max="6916" width="20.5703125" bestFit="1" customWidth="1"/>
    <col min="6918" max="6918" width="11.28515625" bestFit="1" customWidth="1"/>
    <col min="7170" max="7170" width="9" customWidth="1"/>
    <col min="7171" max="7171" width="5.85546875" customWidth="1"/>
    <col min="7172" max="7172" width="20.5703125" bestFit="1" customWidth="1"/>
    <col min="7174" max="7174" width="11.28515625" bestFit="1" customWidth="1"/>
    <col min="7426" max="7426" width="9" customWidth="1"/>
    <col min="7427" max="7427" width="5.85546875" customWidth="1"/>
    <col min="7428" max="7428" width="20.5703125" bestFit="1" customWidth="1"/>
    <col min="7430" max="7430" width="11.28515625" bestFit="1" customWidth="1"/>
    <col min="7682" max="7682" width="9" customWidth="1"/>
    <col min="7683" max="7683" width="5.85546875" customWidth="1"/>
    <col min="7684" max="7684" width="20.5703125" bestFit="1" customWidth="1"/>
    <col min="7686" max="7686" width="11.28515625" bestFit="1" customWidth="1"/>
    <col min="7938" max="7938" width="9" customWidth="1"/>
    <col min="7939" max="7939" width="5.85546875" customWidth="1"/>
    <col min="7940" max="7940" width="20.5703125" bestFit="1" customWidth="1"/>
    <col min="7942" max="7942" width="11.28515625" bestFit="1" customWidth="1"/>
    <col min="8194" max="8194" width="9" customWidth="1"/>
    <col min="8195" max="8195" width="5.85546875" customWidth="1"/>
    <col min="8196" max="8196" width="20.5703125" bestFit="1" customWidth="1"/>
    <col min="8198" max="8198" width="11.28515625" bestFit="1" customWidth="1"/>
    <col min="8450" max="8450" width="9" customWidth="1"/>
    <col min="8451" max="8451" width="5.85546875" customWidth="1"/>
    <col min="8452" max="8452" width="20.5703125" bestFit="1" customWidth="1"/>
    <col min="8454" max="8454" width="11.28515625" bestFit="1" customWidth="1"/>
    <col min="8706" max="8706" width="9" customWidth="1"/>
    <col min="8707" max="8707" width="5.85546875" customWidth="1"/>
    <col min="8708" max="8708" width="20.5703125" bestFit="1" customWidth="1"/>
    <col min="8710" max="8710" width="11.28515625" bestFit="1" customWidth="1"/>
    <col min="8962" max="8962" width="9" customWidth="1"/>
    <col min="8963" max="8963" width="5.85546875" customWidth="1"/>
    <col min="8964" max="8964" width="20.5703125" bestFit="1" customWidth="1"/>
    <col min="8966" max="8966" width="11.28515625" bestFit="1" customWidth="1"/>
    <col min="9218" max="9218" width="9" customWidth="1"/>
    <col min="9219" max="9219" width="5.85546875" customWidth="1"/>
    <col min="9220" max="9220" width="20.5703125" bestFit="1" customWidth="1"/>
    <col min="9222" max="9222" width="11.28515625" bestFit="1" customWidth="1"/>
    <col min="9474" max="9474" width="9" customWidth="1"/>
    <col min="9475" max="9475" width="5.85546875" customWidth="1"/>
    <col min="9476" max="9476" width="20.5703125" bestFit="1" customWidth="1"/>
    <col min="9478" max="9478" width="11.28515625" bestFit="1" customWidth="1"/>
    <col min="9730" max="9730" width="9" customWidth="1"/>
    <col min="9731" max="9731" width="5.85546875" customWidth="1"/>
    <col min="9732" max="9732" width="20.5703125" bestFit="1" customWidth="1"/>
    <col min="9734" max="9734" width="11.28515625" bestFit="1" customWidth="1"/>
    <col min="9986" max="9986" width="9" customWidth="1"/>
    <col min="9987" max="9987" width="5.85546875" customWidth="1"/>
    <col min="9988" max="9988" width="20.5703125" bestFit="1" customWidth="1"/>
    <col min="9990" max="9990" width="11.28515625" bestFit="1" customWidth="1"/>
    <col min="10242" max="10242" width="9" customWidth="1"/>
    <col min="10243" max="10243" width="5.85546875" customWidth="1"/>
    <col min="10244" max="10244" width="20.5703125" bestFit="1" customWidth="1"/>
    <col min="10246" max="10246" width="11.28515625" bestFit="1" customWidth="1"/>
    <col min="10498" max="10498" width="9" customWidth="1"/>
    <col min="10499" max="10499" width="5.85546875" customWidth="1"/>
    <col min="10500" max="10500" width="20.5703125" bestFit="1" customWidth="1"/>
    <col min="10502" max="10502" width="11.28515625" bestFit="1" customWidth="1"/>
    <col min="10754" max="10754" width="9" customWidth="1"/>
    <col min="10755" max="10755" width="5.85546875" customWidth="1"/>
    <col min="10756" max="10756" width="20.5703125" bestFit="1" customWidth="1"/>
    <col min="10758" max="10758" width="11.28515625" bestFit="1" customWidth="1"/>
    <col min="11010" max="11010" width="9" customWidth="1"/>
    <col min="11011" max="11011" width="5.85546875" customWidth="1"/>
    <col min="11012" max="11012" width="20.5703125" bestFit="1" customWidth="1"/>
    <col min="11014" max="11014" width="11.28515625" bestFit="1" customWidth="1"/>
    <col min="11266" max="11266" width="9" customWidth="1"/>
    <col min="11267" max="11267" width="5.85546875" customWidth="1"/>
    <col min="11268" max="11268" width="20.5703125" bestFit="1" customWidth="1"/>
    <col min="11270" max="11270" width="11.28515625" bestFit="1" customWidth="1"/>
    <col min="11522" max="11522" width="9" customWidth="1"/>
    <col min="11523" max="11523" width="5.85546875" customWidth="1"/>
    <col min="11524" max="11524" width="20.5703125" bestFit="1" customWidth="1"/>
    <col min="11526" max="11526" width="11.28515625" bestFit="1" customWidth="1"/>
    <col min="11778" max="11778" width="9" customWidth="1"/>
    <col min="11779" max="11779" width="5.85546875" customWidth="1"/>
    <col min="11780" max="11780" width="20.5703125" bestFit="1" customWidth="1"/>
    <col min="11782" max="11782" width="11.28515625" bestFit="1" customWidth="1"/>
    <col min="12034" max="12034" width="9" customWidth="1"/>
    <col min="12035" max="12035" width="5.85546875" customWidth="1"/>
    <col min="12036" max="12036" width="20.5703125" bestFit="1" customWidth="1"/>
    <col min="12038" max="12038" width="11.28515625" bestFit="1" customWidth="1"/>
    <col min="12290" max="12290" width="9" customWidth="1"/>
    <col min="12291" max="12291" width="5.85546875" customWidth="1"/>
    <col min="12292" max="12292" width="20.5703125" bestFit="1" customWidth="1"/>
    <col min="12294" max="12294" width="11.28515625" bestFit="1" customWidth="1"/>
    <col min="12546" max="12546" width="9" customWidth="1"/>
    <col min="12547" max="12547" width="5.85546875" customWidth="1"/>
    <col min="12548" max="12548" width="20.5703125" bestFit="1" customWidth="1"/>
    <col min="12550" max="12550" width="11.28515625" bestFit="1" customWidth="1"/>
    <col min="12802" max="12802" width="9" customWidth="1"/>
    <col min="12803" max="12803" width="5.85546875" customWidth="1"/>
    <col min="12804" max="12804" width="20.5703125" bestFit="1" customWidth="1"/>
    <col min="12806" max="12806" width="11.28515625" bestFit="1" customWidth="1"/>
    <col min="13058" max="13058" width="9" customWidth="1"/>
    <col min="13059" max="13059" width="5.85546875" customWidth="1"/>
    <col min="13060" max="13060" width="20.5703125" bestFit="1" customWidth="1"/>
    <col min="13062" max="13062" width="11.28515625" bestFit="1" customWidth="1"/>
    <col min="13314" max="13314" width="9" customWidth="1"/>
    <col min="13315" max="13315" width="5.85546875" customWidth="1"/>
    <col min="13316" max="13316" width="20.5703125" bestFit="1" customWidth="1"/>
    <col min="13318" max="13318" width="11.28515625" bestFit="1" customWidth="1"/>
    <col min="13570" max="13570" width="9" customWidth="1"/>
    <col min="13571" max="13571" width="5.85546875" customWidth="1"/>
    <col min="13572" max="13572" width="20.5703125" bestFit="1" customWidth="1"/>
    <col min="13574" max="13574" width="11.28515625" bestFit="1" customWidth="1"/>
    <col min="13826" max="13826" width="9" customWidth="1"/>
    <col min="13827" max="13827" width="5.85546875" customWidth="1"/>
    <col min="13828" max="13828" width="20.5703125" bestFit="1" customWidth="1"/>
    <col min="13830" max="13830" width="11.28515625" bestFit="1" customWidth="1"/>
    <col min="14082" max="14082" width="9" customWidth="1"/>
    <col min="14083" max="14083" width="5.85546875" customWidth="1"/>
    <col min="14084" max="14084" width="20.5703125" bestFit="1" customWidth="1"/>
    <col min="14086" max="14086" width="11.28515625" bestFit="1" customWidth="1"/>
    <col min="14338" max="14338" width="9" customWidth="1"/>
    <col min="14339" max="14339" width="5.85546875" customWidth="1"/>
    <col min="14340" max="14340" width="20.5703125" bestFit="1" customWidth="1"/>
    <col min="14342" max="14342" width="11.28515625" bestFit="1" customWidth="1"/>
    <col min="14594" max="14594" width="9" customWidth="1"/>
    <col min="14595" max="14595" width="5.85546875" customWidth="1"/>
    <col min="14596" max="14596" width="20.5703125" bestFit="1" customWidth="1"/>
    <col min="14598" max="14598" width="11.28515625" bestFit="1" customWidth="1"/>
    <col min="14850" max="14850" width="9" customWidth="1"/>
    <col min="14851" max="14851" width="5.85546875" customWidth="1"/>
    <col min="14852" max="14852" width="20.5703125" bestFit="1" customWidth="1"/>
    <col min="14854" max="14854" width="11.28515625" bestFit="1" customWidth="1"/>
    <col min="15106" max="15106" width="9" customWidth="1"/>
    <col min="15107" max="15107" width="5.85546875" customWidth="1"/>
    <col min="15108" max="15108" width="20.5703125" bestFit="1" customWidth="1"/>
    <col min="15110" max="15110" width="11.28515625" bestFit="1" customWidth="1"/>
    <col min="15362" max="15362" width="9" customWidth="1"/>
    <col min="15363" max="15363" width="5.85546875" customWidth="1"/>
    <col min="15364" max="15364" width="20.5703125" bestFit="1" customWidth="1"/>
    <col min="15366" max="15366" width="11.28515625" bestFit="1" customWidth="1"/>
    <col min="15618" max="15618" width="9" customWidth="1"/>
    <col min="15619" max="15619" width="5.85546875" customWidth="1"/>
    <col min="15620" max="15620" width="20.5703125" bestFit="1" customWidth="1"/>
    <col min="15622" max="15622" width="11.28515625" bestFit="1" customWidth="1"/>
    <col min="15874" max="15874" width="9" customWidth="1"/>
    <col min="15875" max="15875" width="5.85546875" customWidth="1"/>
    <col min="15876" max="15876" width="20.5703125" bestFit="1" customWidth="1"/>
    <col min="15878" max="15878" width="11.28515625" bestFit="1" customWidth="1"/>
    <col min="16130" max="16130" width="9" customWidth="1"/>
    <col min="16131" max="16131" width="5.85546875" customWidth="1"/>
    <col min="16132" max="16132" width="20.5703125" bestFit="1" customWidth="1"/>
    <col min="16134" max="16134" width="11.28515625" bestFit="1" customWidth="1"/>
  </cols>
  <sheetData>
    <row r="1" spans="1:10" x14ac:dyDescent="0.25">
      <c r="A1" s="76"/>
      <c r="B1" s="36"/>
      <c r="C1" s="268"/>
      <c r="D1" s="268"/>
      <c r="E1" s="77"/>
      <c r="F1" s="103"/>
      <c r="G1" s="77"/>
    </row>
    <row r="2" spans="1:10" ht="5.25" customHeight="1" x14ac:dyDescent="0.25">
      <c r="A2" s="20"/>
      <c r="C2" s="36"/>
      <c r="D2" s="36"/>
      <c r="E2" s="36"/>
      <c r="F2" s="104"/>
      <c r="G2" s="36"/>
    </row>
    <row r="3" spans="1:10" ht="29.25" customHeight="1" x14ac:dyDescent="0.25">
      <c r="A3" s="20"/>
      <c r="B3" s="269" t="s">
        <v>65</v>
      </c>
      <c r="C3" s="269"/>
      <c r="D3" s="269"/>
      <c r="E3" s="269"/>
      <c r="F3" s="269"/>
      <c r="G3" s="269"/>
    </row>
    <row r="4" spans="1:10" x14ac:dyDescent="0.25">
      <c r="A4" s="20"/>
      <c r="B4" s="269"/>
      <c r="C4" s="269"/>
      <c r="D4" s="269"/>
      <c r="E4" s="269"/>
      <c r="F4" s="269"/>
      <c r="G4" s="269"/>
    </row>
    <row r="5" spans="1:10" x14ac:dyDescent="0.25">
      <c r="A5" s="20"/>
      <c r="B5" s="269"/>
      <c r="C5" s="269"/>
      <c r="D5" s="269"/>
      <c r="E5" s="269"/>
      <c r="F5" s="269"/>
      <c r="G5" s="269"/>
    </row>
    <row r="6" spans="1:10" x14ac:dyDescent="0.25">
      <c r="A6" s="20"/>
      <c r="B6" s="269"/>
      <c r="C6" s="269"/>
      <c r="D6" s="269"/>
      <c r="E6" s="269"/>
      <c r="F6" s="269"/>
      <c r="G6" s="269"/>
    </row>
    <row r="7" spans="1:10" ht="15.75" x14ac:dyDescent="0.25">
      <c r="A7" s="20"/>
      <c r="B7" s="78"/>
      <c r="C7" s="79"/>
      <c r="D7" s="80">
        <v>40787</v>
      </c>
      <c r="E7" s="81"/>
      <c r="F7" s="105"/>
      <c r="G7" s="14"/>
    </row>
    <row r="8" spans="1:10" ht="15.75" x14ac:dyDescent="0.25">
      <c r="A8" s="20"/>
      <c r="B8" s="82" t="s">
        <v>72</v>
      </c>
      <c r="C8" s="36"/>
      <c r="D8" s="82" t="s">
        <v>55</v>
      </c>
      <c r="E8" s="20"/>
      <c r="F8" s="106">
        <v>1344.81</v>
      </c>
      <c r="G8" s="84"/>
    </row>
    <row r="9" spans="1:10" ht="15.75" x14ac:dyDescent="0.25">
      <c r="A9" s="20"/>
      <c r="B9" s="82"/>
      <c r="C9" s="36"/>
      <c r="D9" s="82"/>
      <c r="E9" s="20"/>
      <c r="F9" s="106"/>
      <c r="G9" s="24"/>
    </row>
    <row r="10" spans="1:10" ht="15.75" x14ac:dyDescent="0.25">
      <c r="A10" s="20"/>
      <c r="B10" s="82"/>
      <c r="C10" s="85" t="s">
        <v>61</v>
      </c>
      <c r="D10" s="82" t="s">
        <v>18</v>
      </c>
      <c r="E10" s="20"/>
      <c r="F10" s="107"/>
      <c r="G10" s="24"/>
      <c r="J10" s="116"/>
    </row>
    <row r="11" spans="1:10" ht="15.75" x14ac:dyDescent="0.25">
      <c r="A11" s="20"/>
      <c r="B11" s="82"/>
      <c r="C11" s="85"/>
      <c r="D11" s="82" t="s">
        <v>68</v>
      </c>
      <c r="E11" s="20"/>
      <c r="F11" s="107">
        <v>155.9</v>
      </c>
      <c r="G11" s="26"/>
    </row>
    <row r="12" spans="1:10" ht="15.75" x14ac:dyDescent="0.25">
      <c r="A12" s="20"/>
      <c r="D12" s="82" t="s">
        <v>69</v>
      </c>
      <c r="F12" s="108">
        <v>150</v>
      </c>
      <c r="G12" s="26"/>
    </row>
    <row r="13" spans="1:10" ht="15.75" x14ac:dyDescent="0.25">
      <c r="A13" s="20"/>
      <c r="D13" s="82" t="s">
        <v>70</v>
      </c>
      <c r="F13" s="108">
        <v>150</v>
      </c>
      <c r="G13" s="26"/>
    </row>
    <row r="14" spans="1:10" ht="15.75" x14ac:dyDescent="0.25">
      <c r="A14" s="20"/>
      <c r="D14" s="82" t="s">
        <v>71</v>
      </c>
      <c r="F14" s="108">
        <v>150</v>
      </c>
      <c r="G14" s="26"/>
    </row>
    <row r="15" spans="1:10" ht="16.5" thickBot="1" x14ac:dyDescent="0.3">
      <c r="A15" s="20"/>
      <c r="B15" s="82"/>
      <c r="C15" s="36"/>
      <c r="E15" s="20"/>
      <c r="F15" s="113">
        <f>SUM(F11:F14)</f>
        <v>605.9</v>
      </c>
      <c r="G15" s="26"/>
    </row>
    <row r="16" spans="1:10" ht="16.5" thickTop="1" x14ac:dyDescent="0.25">
      <c r="A16" s="20"/>
      <c r="B16" s="82"/>
      <c r="C16" s="36"/>
      <c r="D16" s="118"/>
      <c r="E16" s="20"/>
      <c r="F16" s="119">
        <f>SUM(F8-F15)</f>
        <v>738.91</v>
      </c>
      <c r="G16" s="26"/>
    </row>
    <row r="17" spans="1:7" ht="15.75" x14ac:dyDescent="0.25">
      <c r="A17" s="20"/>
      <c r="B17" s="82"/>
      <c r="C17" s="36"/>
      <c r="D17" s="82"/>
      <c r="E17" s="20"/>
      <c r="F17" s="107"/>
      <c r="G17" s="26"/>
    </row>
    <row r="18" spans="1:7" ht="15.75" x14ac:dyDescent="0.25">
      <c r="A18" s="20"/>
      <c r="B18" s="82" t="s">
        <v>74</v>
      </c>
      <c r="C18" s="36"/>
      <c r="D18" s="114" t="s">
        <v>59</v>
      </c>
      <c r="E18" s="115"/>
      <c r="F18" s="117">
        <v>738.91</v>
      </c>
      <c r="G18" s="26"/>
    </row>
    <row r="19" spans="1:7" ht="15.75" x14ac:dyDescent="0.25">
      <c r="A19" s="20"/>
      <c r="B19" s="36"/>
      <c r="C19" s="82"/>
      <c r="D19" s="90"/>
      <c r="E19" s="20"/>
      <c r="F19" s="107"/>
      <c r="G19" s="26"/>
    </row>
    <row r="20" spans="1:7" ht="15.75" x14ac:dyDescent="0.25">
      <c r="A20" s="20"/>
      <c r="B20" s="36"/>
      <c r="C20" s="90" t="s">
        <v>56</v>
      </c>
      <c r="D20" s="82" t="s">
        <v>60</v>
      </c>
      <c r="E20" s="20"/>
      <c r="F20" s="107"/>
      <c r="G20" s="29"/>
    </row>
    <row r="21" spans="1:7" ht="15.75" x14ac:dyDescent="0.25">
      <c r="A21" s="20"/>
      <c r="B21" s="36"/>
      <c r="C21" s="82"/>
      <c r="D21" s="82" t="s">
        <v>66</v>
      </c>
      <c r="E21" s="20"/>
      <c r="F21" s="107">
        <v>800</v>
      </c>
      <c r="G21" s="29"/>
    </row>
    <row r="22" spans="1:7" ht="15.75" x14ac:dyDescent="0.25">
      <c r="A22" s="20"/>
      <c r="B22" s="36"/>
      <c r="C22" s="82"/>
      <c r="D22" s="82" t="s">
        <v>73</v>
      </c>
      <c r="E22" s="20"/>
      <c r="F22" s="107">
        <v>55</v>
      </c>
      <c r="G22" s="29"/>
    </row>
    <row r="23" spans="1:7" ht="15.75" x14ac:dyDescent="0.25">
      <c r="A23" s="20"/>
      <c r="B23" s="36"/>
      <c r="C23" s="82"/>
      <c r="D23" s="90"/>
      <c r="E23" s="20"/>
      <c r="F23" s="109">
        <f>SUM(F18:F22)</f>
        <v>1593.9099999999999</v>
      </c>
      <c r="G23" s="33"/>
    </row>
    <row r="24" spans="1:7" ht="15.75" x14ac:dyDescent="0.25">
      <c r="A24" s="20"/>
      <c r="B24" s="36"/>
      <c r="C24" s="90" t="s">
        <v>61</v>
      </c>
      <c r="D24" s="82" t="s">
        <v>18</v>
      </c>
      <c r="E24" s="20"/>
      <c r="F24" s="110"/>
      <c r="G24" s="36"/>
    </row>
    <row r="25" spans="1:7" ht="15.75" x14ac:dyDescent="0.25">
      <c r="B25" s="36"/>
      <c r="C25" s="82"/>
      <c r="D25" s="90"/>
      <c r="E25" s="20"/>
      <c r="F25" s="111"/>
    </row>
    <row r="26" spans="1:7" ht="16.5" thickBot="1" x14ac:dyDescent="0.3">
      <c r="B26" s="36" t="s">
        <v>67</v>
      </c>
      <c r="C26" s="96"/>
      <c r="D26" s="87" t="s">
        <v>62</v>
      </c>
      <c r="E26" s="97"/>
      <c r="F26" s="112">
        <f>SUM(F23-F24)</f>
        <v>1593.9099999999999</v>
      </c>
    </row>
    <row r="27" spans="1:7" ht="15.75" thickTop="1" x14ac:dyDescent="0.25"/>
  </sheetData>
  <mergeCells count="2">
    <mergeCell ref="C1:D1"/>
    <mergeCell ref="B3:G6"/>
  </mergeCells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58"/>
  <sheetViews>
    <sheetView tabSelected="1" zoomScale="80" zoomScaleNormal="80" workbookViewId="0">
      <selection activeCell="O47" sqref="O47"/>
    </sheetView>
  </sheetViews>
  <sheetFormatPr defaultRowHeight="18.75" x14ac:dyDescent="0.3"/>
  <cols>
    <col min="1" max="1" width="18.42578125" style="142" customWidth="1"/>
    <col min="2" max="2" width="52.42578125" style="142" customWidth="1"/>
    <col min="3" max="4" width="12.85546875" style="142" bestFit="1" customWidth="1"/>
    <col min="5" max="6" width="11.5703125" style="142" bestFit="1" customWidth="1"/>
    <col min="7" max="7" width="10.7109375" style="142" bestFit="1" customWidth="1"/>
    <col min="8" max="8" width="14" style="142" bestFit="1" customWidth="1"/>
    <col min="9" max="9" width="12.7109375" style="142" bestFit="1" customWidth="1"/>
    <col min="10" max="10" width="13.42578125" style="142" bestFit="1" customWidth="1"/>
    <col min="11" max="11" width="13.7109375" style="142" bestFit="1" customWidth="1"/>
    <col min="12" max="12" width="11.5703125" style="142" bestFit="1" customWidth="1"/>
    <col min="13" max="13" width="11.42578125" style="142" bestFit="1" customWidth="1"/>
    <col min="14" max="14" width="11.5703125" style="142" bestFit="1" customWidth="1"/>
    <col min="15" max="15" width="27.42578125" style="165" customWidth="1"/>
    <col min="16" max="16" width="11.28515625" style="142" bestFit="1" customWidth="1"/>
    <col min="17" max="17" width="9.140625" style="142"/>
    <col min="18" max="18" width="13.7109375" style="142" customWidth="1"/>
    <col min="19" max="19" width="8.42578125" style="142" customWidth="1"/>
    <col min="20" max="23" width="9.140625" style="142"/>
    <col min="24" max="24" width="10.85546875" style="142" bestFit="1" customWidth="1"/>
    <col min="25" max="255" width="9.140625" style="142"/>
    <col min="256" max="256" width="12.42578125" style="142" customWidth="1"/>
    <col min="257" max="257" width="27.7109375" style="142" customWidth="1"/>
    <col min="258" max="270" width="9.7109375" style="142" customWidth="1"/>
    <col min="271" max="271" width="13.85546875" style="142" customWidth="1"/>
    <col min="272" max="511" width="9.140625" style="142"/>
    <col min="512" max="512" width="12.42578125" style="142" customWidth="1"/>
    <col min="513" max="513" width="27.7109375" style="142" customWidth="1"/>
    <col min="514" max="526" width="9.7109375" style="142" customWidth="1"/>
    <col min="527" max="527" width="13.85546875" style="142" customWidth="1"/>
    <col min="528" max="767" width="9.140625" style="142"/>
    <col min="768" max="768" width="12.42578125" style="142" customWidth="1"/>
    <col min="769" max="769" width="27.7109375" style="142" customWidth="1"/>
    <col min="770" max="782" width="9.7109375" style="142" customWidth="1"/>
    <col min="783" max="783" width="13.85546875" style="142" customWidth="1"/>
    <col min="784" max="1023" width="9.140625" style="142"/>
    <col min="1024" max="1024" width="12.42578125" style="142" customWidth="1"/>
    <col min="1025" max="1025" width="27.7109375" style="142" customWidth="1"/>
    <col min="1026" max="1038" width="9.7109375" style="142" customWidth="1"/>
    <col min="1039" max="1039" width="13.85546875" style="142" customWidth="1"/>
    <col min="1040" max="1279" width="9.140625" style="142"/>
    <col min="1280" max="1280" width="12.42578125" style="142" customWidth="1"/>
    <col min="1281" max="1281" width="27.7109375" style="142" customWidth="1"/>
    <col min="1282" max="1294" width="9.7109375" style="142" customWidth="1"/>
    <col min="1295" max="1295" width="13.85546875" style="142" customWidth="1"/>
    <col min="1296" max="1535" width="9.140625" style="142"/>
    <col min="1536" max="1536" width="12.42578125" style="142" customWidth="1"/>
    <col min="1537" max="1537" width="27.7109375" style="142" customWidth="1"/>
    <col min="1538" max="1550" width="9.7109375" style="142" customWidth="1"/>
    <col min="1551" max="1551" width="13.85546875" style="142" customWidth="1"/>
    <col min="1552" max="1791" width="9.140625" style="142"/>
    <col min="1792" max="1792" width="12.42578125" style="142" customWidth="1"/>
    <col min="1793" max="1793" width="27.7109375" style="142" customWidth="1"/>
    <col min="1794" max="1806" width="9.7109375" style="142" customWidth="1"/>
    <col min="1807" max="1807" width="13.85546875" style="142" customWidth="1"/>
    <col min="1808" max="2047" width="9.140625" style="142"/>
    <col min="2048" max="2048" width="12.42578125" style="142" customWidth="1"/>
    <col min="2049" max="2049" width="27.7109375" style="142" customWidth="1"/>
    <col min="2050" max="2062" width="9.7109375" style="142" customWidth="1"/>
    <col min="2063" max="2063" width="13.85546875" style="142" customWidth="1"/>
    <col min="2064" max="2303" width="9.140625" style="142"/>
    <col min="2304" max="2304" width="12.42578125" style="142" customWidth="1"/>
    <col min="2305" max="2305" width="27.7109375" style="142" customWidth="1"/>
    <col min="2306" max="2318" width="9.7109375" style="142" customWidth="1"/>
    <col min="2319" max="2319" width="13.85546875" style="142" customWidth="1"/>
    <col min="2320" max="2559" width="9.140625" style="142"/>
    <col min="2560" max="2560" width="12.42578125" style="142" customWidth="1"/>
    <col min="2561" max="2561" width="27.7109375" style="142" customWidth="1"/>
    <col min="2562" max="2574" width="9.7109375" style="142" customWidth="1"/>
    <col min="2575" max="2575" width="13.85546875" style="142" customWidth="1"/>
    <col min="2576" max="2815" width="9.140625" style="142"/>
    <col min="2816" max="2816" width="12.42578125" style="142" customWidth="1"/>
    <col min="2817" max="2817" width="27.7109375" style="142" customWidth="1"/>
    <col min="2818" max="2830" width="9.7109375" style="142" customWidth="1"/>
    <col min="2831" max="2831" width="13.85546875" style="142" customWidth="1"/>
    <col min="2832" max="3071" width="9.140625" style="142"/>
    <col min="3072" max="3072" width="12.42578125" style="142" customWidth="1"/>
    <col min="3073" max="3073" width="27.7109375" style="142" customWidth="1"/>
    <col min="3074" max="3086" width="9.7109375" style="142" customWidth="1"/>
    <col min="3087" max="3087" width="13.85546875" style="142" customWidth="1"/>
    <col min="3088" max="3327" width="9.140625" style="142"/>
    <col min="3328" max="3328" width="12.42578125" style="142" customWidth="1"/>
    <col min="3329" max="3329" width="27.7109375" style="142" customWidth="1"/>
    <col min="3330" max="3342" width="9.7109375" style="142" customWidth="1"/>
    <col min="3343" max="3343" width="13.85546875" style="142" customWidth="1"/>
    <col min="3344" max="3583" width="9.140625" style="142"/>
    <col min="3584" max="3584" width="12.42578125" style="142" customWidth="1"/>
    <col min="3585" max="3585" width="27.7109375" style="142" customWidth="1"/>
    <col min="3586" max="3598" width="9.7109375" style="142" customWidth="1"/>
    <col min="3599" max="3599" width="13.85546875" style="142" customWidth="1"/>
    <col min="3600" max="3839" width="9.140625" style="142"/>
    <col min="3840" max="3840" width="12.42578125" style="142" customWidth="1"/>
    <col min="3841" max="3841" width="27.7109375" style="142" customWidth="1"/>
    <col min="3842" max="3854" width="9.7109375" style="142" customWidth="1"/>
    <col min="3855" max="3855" width="13.85546875" style="142" customWidth="1"/>
    <col min="3856" max="4095" width="9.140625" style="142"/>
    <col min="4096" max="4096" width="12.42578125" style="142" customWidth="1"/>
    <col min="4097" max="4097" width="27.7109375" style="142" customWidth="1"/>
    <col min="4098" max="4110" width="9.7109375" style="142" customWidth="1"/>
    <col min="4111" max="4111" width="13.85546875" style="142" customWidth="1"/>
    <col min="4112" max="4351" width="9.140625" style="142"/>
    <col min="4352" max="4352" width="12.42578125" style="142" customWidth="1"/>
    <col min="4353" max="4353" width="27.7109375" style="142" customWidth="1"/>
    <col min="4354" max="4366" width="9.7109375" style="142" customWidth="1"/>
    <col min="4367" max="4367" width="13.85546875" style="142" customWidth="1"/>
    <col min="4368" max="4607" width="9.140625" style="142"/>
    <col min="4608" max="4608" width="12.42578125" style="142" customWidth="1"/>
    <col min="4609" max="4609" width="27.7109375" style="142" customWidth="1"/>
    <col min="4610" max="4622" width="9.7109375" style="142" customWidth="1"/>
    <col min="4623" max="4623" width="13.85546875" style="142" customWidth="1"/>
    <col min="4624" max="4863" width="9.140625" style="142"/>
    <col min="4864" max="4864" width="12.42578125" style="142" customWidth="1"/>
    <col min="4865" max="4865" width="27.7109375" style="142" customWidth="1"/>
    <col min="4866" max="4878" width="9.7109375" style="142" customWidth="1"/>
    <col min="4879" max="4879" width="13.85546875" style="142" customWidth="1"/>
    <col min="4880" max="5119" width="9.140625" style="142"/>
    <col min="5120" max="5120" width="12.42578125" style="142" customWidth="1"/>
    <col min="5121" max="5121" width="27.7109375" style="142" customWidth="1"/>
    <col min="5122" max="5134" width="9.7109375" style="142" customWidth="1"/>
    <col min="5135" max="5135" width="13.85546875" style="142" customWidth="1"/>
    <col min="5136" max="5375" width="9.140625" style="142"/>
    <col min="5376" max="5376" width="12.42578125" style="142" customWidth="1"/>
    <col min="5377" max="5377" width="27.7109375" style="142" customWidth="1"/>
    <col min="5378" max="5390" width="9.7109375" style="142" customWidth="1"/>
    <col min="5391" max="5391" width="13.85546875" style="142" customWidth="1"/>
    <col min="5392" max="5631" width="9.140625" style="142"/>
    <col min="5632" max="5632" width="12.42578125" style="142" customWidth="1"/>
    <col min="5633" max="5633" width="27.7109375" style="142" customWidth="1"/>
    <col min="5634" max="5646" width="9.7109375" style="142" customWidth="1"/>
    <col min="5647" max="5647" width="13.85546875" style="142" customWidth="1"/>
    <col min="5648" max="5887" width="9.140625" style="142"/>
    <col min="5888" max="5888" width="12.42578125" style="142" customWidth="1"/>
    <col min="5889" max="5889" width="27.7109375" style="142" customWidth="1"/>
    <col min="5890" max="5902" width="9.7109375" style="142" customWidth="1"/>
    <col min="5903" max="5903" width="13.85546875" style="142" customWidth="1"/>
    <col min="5904" max="6143" width="9.140625" style="142"/>
    <col min="6144" max="6144" width="12.42578125" style="142" customWidth="1"/>
    <col min="6145" max="6145" width="27.7109375" style="142" customWidth="1"/>
    <col min="6146" max="6158" width="9.7109375" style="142" customWidth="1"/>
    <col min="6159" max="6159" width="13.85546875" style="142" customWidth="1"/>
    <col min="6160" max="6399" width="9.140625" style="142"/>
    <col min="6400" max="6400" width="12.42578125" style="142" customWidth="1"/>
    <col min="6401" max="6401" width="27.7109375" style="142" customWidth="1"/>
    <col min="6402" max="6414" width="9.7109375" style="142" customWidth="1"/>
    <col min="6415" max="6415" width="13.85546875" style="142" customWidth="1"/>
    <col min="6416" max="6655" width="9.140625" style="142"/>
    <col min="6656" max="6656" width="12.42578125" style="142" customWidth="1"/>
    <col min="6657" max="6657" width="27.7109375" style="142" customWidth="1"/>
    <col min="6658" max="6670" width="9.7109375" style="142" customWidth="1"/>
    <col min="6671" max="6671" width="13.85546875" style="142" customWidth="1"/>
    <col min="6672" max="6911" width="9.140625" style="142"/>
    <col min="6912" max="6912" width="12.42578125" style="142" customWidth="1"/>
    <col min="6913" max="6913" width="27.7109375" style="142" customWidth="1"/>
    <col min="6914" max="6926" width="9.7109375" style="142" customWidth="1"/>
    <col min="6927" max="6927" width="13.85546875" style="142" customWidth="1"/>
    <col min="6928" max="7167" width="9.140625" style="142"/>
    <col min="7168" max="7168" width="12.42578125" style="142" customWidth="1"/>
    <col min="7169" max="7169" width="27.7109375" style="142" customWidth="1"/>
    <col min="7170" max="7182" width="9.7109375" style="142" customWidth="1"/>
    <col min="7183" max="7183" width="13.85546875" style="142" customWidth="1"/>
    <col min="7184" max="7423" width="9.140625" style="142"/>
    <col min="7424" max="7424" width="12.42578125" style="142" customWidth="1"/>
    <col min="7425" max="7425" width="27.7109375" style="142" customWidth="1"/>
    <col min="7426" max="7438" width="9.7109375" style="142" customWidth="1"/>
    <col min="7439" max="7439" width="13.85546875" style="142" customWidth="1"/>
    <col min="7440" max="7679" width="9.140625" style="142"/>
    <col min="7680" max="7680" width="12.42578125" style="142" customWidth="1"/>
    <col min="7681" max="7681" width="27.7109375" style="142" customWidth="1"/>
    <col min="7682" max="7694" width="9.7109375" style="142" customWidth="1"/>
    <col min="7695" max="7695" width="13.85546875" style="142" customWidth="1"/>
    <col min="7696" max="7935" width="9.140625" style="142"/>
    <col min="7936" max="7936" width="12.42578125" style="142" customWidth="1"/>
    <col min="7937" max="7937" width="27.7109375" style="142" customWidth="1"/>
    <col min="7938" max="7950" width="9.7109375" style="142" customWidth="1"/>
    <col min="7951" max="7951" width="13.85546875" style="142" customWidth="1"/>
    <col min="7952" max="8191" width="9.140625" style="142"/>
    <col min="8192" max="8192" width="12.42578125" style="142" customWidth="1"/>
    <col min="8193" max="8193" width="27.7109375" style="142" customWidth="1"/>
    <col min="8194" max="8206" width="9.7109375" style="142" customWidth="1"/>
    <col min="8207" max="8207" width="13.85546875" style="142" customWidth="1"/>
    <col min="8208" max="8447" width="9.140625" style="142"/>
    <col min="8448" max="8448" width="12.42578125" style="142" customWidth="1"/>
    <col min="8449" max="8449" width="27.7109375" style="142" customWidth="1"/>
    <col min="8450" max="8462" width="9.7109375" style="142" customWidth="1"/>
    <col min="8463" max="8463" width="13.85546875" style="142" customWidth="1"/>
    <col min="8464" max="8703" width="9.140625" style="142"/>
    <col min="8704" max="8704" width="12.42578125" style="142" customWidth="1"/>
    <col min="8705" max="8705" width="27.7109375" style="142" customWidth="1"/>
    <col min="8706" max="8718" width="9.7109375" style="142" customWidth="1"/>
    <col min="8719" max="8719" width="13.85546875" style="142" customWidth="1"/>
    <col min="8720" max="8959" width="9.140625" style="142"/>
    <col min="8960" max="8960" width="12.42578125" style="142" customWidth="1"/>
    <col min="8961" max="8961" width="27.7109375" style="142" customWidth="1"/>
    <col min="8962" max="8974" width="9.7109375" style="142" customWidth="1"/>
    <col min="8975" max="8975" width="13.85546875" style="142" customWidth="1"/>
    <col min="8976" max="9215" width="9.140625" style="142"/>
    <col min="9216" max="9216" width="12.42578125" style="142" customWidth="1"/>
    <col min="9217" max="9217" width="27.7109375" style="142" customWidth="1"/>
    <col min="9218" max="9230" width="9.7109375" style="142" customWidth="1"/>
    <col min="9231" max="9231" width="13.85546875" style="142" customWidth="1"/>
    <col min="9232" max="9471" width="9.140625" style="142"/>
    <col min="9472" max="9472" width="12.42578125" style="142" customWidth="1"/>
    <col min="9473" max="9473" width="27.7109375" style="142" customWidth="1"/>
    <col min="9474" max="9486" width="9.7109375" style="142" customWidth="1"/>
    <col min="9487" max="9487" width="13.85546875" style="142" customWidth="1"/>
    <col min="9488" max="9727" width="9.140625" style="142"/>
    <col min="9728" max="9728" width="12.42578125" style="142" customWidth="1"/>
    <col min="9729" max="9729" width="27.7109375" style="142" customWidth="1"/>
    <col min="9730" max="9742" width="9.7109375" style="142" customWidth="1"/>
    <col min="9743" max="9743" width="13.85546875" style="142" customWidth="1"/>
    <col min="9744" max="9983" width="9.140625" style="142"/>
    <col min="9984" max="9984" width="12.42578125" style="142" customWidth="1"/>
    <col min="9985" max="9985" width="27.7109375" style="142" customWidth="1"/>
    <col min="9986" max="9998" width="9.7109375" style="142" customWidth="1"/>
    <col min="9999" max="9999" width="13.85546875" style="142" customWidth="1"/>
    <col min="10000" max="10239" width="9.140625" style="142"/>
    <col min="10240" max="10240" width="12.42578125" style="142" customWidth="1"/>
    <col min="10241" max="10241" width="27.7109375" style="142" customWidth="1"/>
    <col min="10242" max="10254" width="9.7109375" style="142" customWidth="1"/>
    <col min="10255" max="10255" width="13.85546875" style="142" customWidth="1"/>
    <col min="10256" max="10495" width="9.140625" style="142"/>
    <col min="10496" max="10496" width="12.42578125" style="142" customWidth="1"/>
    <col min="10497" max="10497" width="27.7109375" style="142" customWidth="1"/>
    <col min="10498" max="10510" width="9.7109375" style="142" customWidth="1"/>
    <col min="10511" max="10511" width="13.85546875" style="142" customWidth="1"/>
    <col min="10512" max="10751" width="9.140625" style="142"/>
    <col min="10752" max="10752" width="12.42578125" style="142" customWidth="1"/>
    <col min="10753" max="10753" width="27.7109375" style="142" customWidth="1"/>
    <col min="10754" max="10766" width="9.7109375" style="142" customWidth="1"/>
    <col min="10767" max="10767" width="13.85546875" style="142" customWidth="1"/>
    <col min="10768" max="11007" width="9.140625" style="142"/>
    <col min="11008" max="11008" width="12.42578125" style="142" customWidth="1"/>
    <col min="11009" max="11009" width="27.7109375" style="142" customWidth="1"/>
    <col min="11010" max="11022" width="9.7109375" style="142" customWidth="1"/>
    <col min="11023" max="11023" width="13.85546875" style="142" customWidth="1"/>
    <col min="11024" max="11263" width="9.140625" style="142"/>
    <col min="11264" max="11264" width="12.42578125" style="142" customWidth="1"/>
    <col min="11265" max="11265" width="27.7109375" style="142" customWidth="1"/>
    <col min="11266" max="11278" width="9.7109375" style="142" customWidth="1"/>
    <col min="11279" max="11279" width="13.85546875" style="142" customWidth="1"/>
    <col min="11280" max="11519" width="9.140625" style="142"/>
    <col min="11520" max="11520" width="12.42578125" style="142" customWidth="1"/>
    <col min="11521" max="11521" width="27.7109375" style="142" customWidth="1"/>
    <col min="11522" max="11534" width="9.7109375" style="142" customWidth="1"/>
    <col min="11535" max="11535" width="13.85546875" style="142" customWidth="1"/>
    <col min="11536" max="11775" width="9.140625" style="142"/>
    <col min="11776" max="11776" width="12.42578125" style="142" customWidth="1"/>
    <col min="11777" max="11777" width="27.7109375" style="142" customWidth="1"/>
    <col min="11778" max="11790" width="9.7109375" style="142" customWidth="1"/>
    <col min="11791" max="11791" width="13.85546875" style="142" customWidth="1"/>
    <col min="11792" max="12031" width="9.140625" style="142"/>
    <col min="12032" max="12032" width="12.42578125" style="142" customWidth="1"/>
    <col min="12033" max="12033" width="27.7109375" style="142" customWidth="1"/>
    <col min="12034" max="12046" width="9.7109375" style="142" customWidth="1"/>
    <col min="12047" max="12047" width="13.85546875" style="142" customWidth="1"/>
    <col min="12048" max="12287" width="9.140625" style="142"/>
    <col min="12288" max="12288" width="12.42578125" style="142" customWidth="1"/>
    <col min="12289" max="12289" width="27.7109375" style="142" customWidth="1"/>
    <col min="12290" max="12302" width="9.7109375" style="142" customWidth="1"/>
    <col min="12303" max="12303" width="13.85546875" style="142" customWidth="1"/>
    <col min="12304" max="12543" width="9.140625" style="142"/>
    <col min="12544" max="12544" width="12.42578125" style="142" customWidth="1"/>
    <col min="12545" max="12545" width="27.7109375" style="142" customWidth="1"/>
    <col min="12546" max="12558" width="9.7109375" style="142" customWidth="1"/>
    <col min="12559" max="12559" width="13.85546875" style="142" customWidth="1"/>
    <col min="12560" max="12799" width="9.140625" style="142"/>
    <col min="12800" max="12800" width="12.42578125" style="142" customWidth="1"/>
    <col min="12801" max="12801" width="27.7109375" style="142" customWidth="1"/>
    <col min="12802" max="12814" width="9.7109375" style="142" customWidth="1"/>
    <col min="12815" max="12815" width="13.85546875" style="142" customWidth="1"/>
    <col min="12816" max="13055" width="9.140625" style="142"/>
    <col min="13056" max="13056" width="12.42578125" style="142" customWidth="1"/>
    <col min="13057" max="13057" width="27.7109375" style="142" customWidth="1"/>
    <col min="13058" max="13070" width="9.7109375" style="142" customWidth="1"/>
    <col min="13071" max="13071" width="13.85546875" style="142" customWidth="1"/>
    <col min="13072" max="13311" width="9.140625" style="142"/>
    <col min="13312" max="13312" width="12.42578125" style="142" customWidth="1"/>
    <col min="13313" max="13313" width="27.7109375" style="142" customWidth="1"/>
    <col min="13314" max="13326" width="9.7109375" style="142" customWidth="1"/>
    <col min="13327" max="13327" width="13.85546875" style="142" customWidth="1"/>
    <col min="13328" max="13567" width="9.140625" style="142"/>
    <col min="13568" max="13568" width="12.42578125" style="142" customWidth="1"/>
    <col min="13569" max="13569" width="27.7109375" style="142" customWidth="1"/>
    <col min="13570" max="13582" width="9.7109375" style="142" customWidth="1"/>
    <col min="13583" max="13583" width="13.85546875" style="142" customWidth="1"/>
    <col min="13584" max="13823" width="9.140625" style="142"/>
    <col min="13824" max="13824" width="12.42578125" style="142" customWidth="1"/>
    <col min="13825" max="13825" width="27.7109375" style="142" customWidth="1"/>
    <col min="13826" max="13838" width="9.7109375" style="142" customWidth="1"/>
    <col min="13839" max="13839" width="13.85546875" style="142" customWidth="1"/>
    <col min="13840" max="14079" width="9.140625" style="142"/>
    <col min="14080" max="14080" width="12.42578125" style="142" customWidth="1"/>
    <col min="14081" max="14081" width="27.7109375" style="142" customWidth="1"/>
    <col min="14082" max="14094" width="9.7109375" style="142" customWidth="1"/>
    <col min="14095" max="14095" width="13.85546875" style="142" customWidth="1"/>
    <col min="14096" max="14335" width="9.140625" style="142"/>
    <col min="14336" max="14336" width="12.42578125" style="142" customWidth="1"/>
    <col min="14337" max="14337" width="27.7109375" style="142" customWidth="1"/>
    <col min="14338" max="14350" width="9.7109375" style="142" customWidth="1"/>
    <col min="14351" max="14351" width="13.85546875" style="142" customWidth="1"/>
    <col min="14352" max="14591" width="9.140625" style="142"/>
    <col min="14592" max="14592" width="12.42578125" style="142" customWidth="1"/>
    <col min="14593" max="14593" width="27.7109375" style="142" customWidth="1"/>
    <col min="14594" max="14606" width="9.7109375" style="142" customWidth="1"/>
    <col min="14607" max="14607" width="13.85546875" style="142" customWidth="1"/>
    <col min="14608" max="14847" width="9.140625" style="142"/>
    <col min="14848" max="14848" width="12.42578125" style="142" customWidth="1"/>
    <col min="14849" max="14849" width="27.7109375" style="142" customWidth="1"/>
    <col min="14850" max="14862" width="9.7109375" style="142" customWidth="1"/>
    <col min="14863" max="14863" width="13.85546875" style="142" customWidth="1"/>
    <col min="14864" max="15103" width="9.140625" style="142"/>
    <col min="15104" max="15104" width="12.42578125" style="142" customWidth="1"/>
    <col min="15105" max="15105" width="27.7109375" style="142" customWidth="1"/>
    <col min="15106" max="15118" width="9.7109375" style="142" customWidth="1"/>
    <col min="15119" max="15119" width="13.85546875" style="142" customWidth="1"/>
    <col min="15120" max="15359" width="9.140625" style="142"/>
    <col min="15360" max="15360" width="12.42578125" style="142" customWidth="1"/>
    <col min="15361" max="15361" width="27.7109375" style="142" customWidth="1"/>
    <col min="15362" max="15374" width="9.7109375" style="142" customWidth="1"/>
    <col min="15375" max="15375" width="13.85546875" style="142" customWidth="1"/>
    <col min="15376" max="15615" width="9.140625" style="142"/>
    <col min="15616" max="15616" width="12.42578125" style="142" customWidth="1"/>
    <col min="15617" max="15617" width="27.7109375" style="142" customWidth="1"/>
    <col min="15618" max="15630" width="9.7109375" style="142" customWidth="1"/>
    <col min="15631" max="15631" width="13.85546875" style="142" customWidth="1"/>
    <col min="15632" max="15871" width="9.140625" style="142"/>
    <col min="15872" max="15872" width="12.42578125" style="142" customWidth="1"/>
    <col min="15873" max="15873" width="27.7109375" style="142" customWidth="1"/>
    <col min="15874" max="15886" width="9.7109375" style="142" customWidth="1"/>
    <col min="15887" max="15887" width="13.85546875" style="142" customWidth="1"/>
    <col min="15888" max="16127" width="9.140625" style="142"/>
    <col min="16128" max="16128" width="12.42578125" style="142" customWidth="1"/>
    <col min="16129" max="16129" width="27.7109375" style="142" customWidth="1"/>
    <col min="16130" max="16142" width="9.7109375" style="142" customWidth="1"/>
    <col min="16143" max="16143" width="13.85546875" style="142" customWidth="1"/>
    <col min="16144" max="16384" width="9.140625" style="142"/>
  </cols>
  <sheetData>
    <row r="1" spans="1:27 16383:16383" s="138" customFormat="1" x14ac:dyDescent="0.3">
      <c r="A1" s="134"/>
      <c r="B1" s="272"/>
      <c r="C1" s="272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6"/>
      <c r="O1" s="137"/>
    </row>
    <row r="2" spans="1:27 16383:16383" ht="19.5" thickBot="1" x14ac:dyDescent="0.35">
      <c r="A2" s="139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1"/>
    </row>
    <row r="3" spans="1:27 16383:16383" ht="21" x14ac:dyDescent="0.35">
      <c r="A3" s="273" t="s">
        <v>0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5"/>
      <c r="P3" s="143"/>
    </row>
    <row r="4" spans="1:27 16383:16383" s="144" customFormat="1" ht="21" x14ac:dyDescent="0.35">
      <c r="A4" s="276" t="s">
        <v>1</v>
      </c>
      <c r="B4" s="277"/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8"/>
      <c r="P4" s="189"/>
    </row>
    <row r="5" spans="1:27 16383:16383" ht="21" x14ac:dyDescent="0.35">
      <c r="A5" s="279" t="s">
        <v>142</v>
      </c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1"/>
      <c r="P5" s="143"/>
    </row>
    <row r="6" spans="1:27 16383:16383" x14ac:dyDescent="0.3">
      <c r="A6" s="145"/>
      <c r="B6" s="146"/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120</v>
      </c>
      <c r="H6" s="147" t="s">
        <v>114</v>
      </c>
      <c r="I6" s="147" t="s">
        <v>115</v>
      </c>
      <c r="J6" s="147" t="s">
        <v>116</v>
      </c>
      <c r="K6" s="147" t="s">
        <v>117</v>
      </c>
      <c r="L6" s="147" t="s">
        <v>118</v>
      </c>
      <c r="M6" s="147" t="s">
        <v>119</v>
      </c>
      <c r="N6" s="147" t="s">
        <v>121</v>
      </c>
      <c r="O6" s="177" t="s">
        <v>14</v>
      </c>
      <c r="P6" s="143"/>
    </row>
    <row r="7" spans="1:27 16383:16383" s="151" customFormat="1" x14ac:dyDescent="0.3">
      <c r="A7" s="148"/>
      <c r="B7" s="149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90" t="s">
        <v>20</v>
      </c>
      <c r="P7" s="143"/>
    </row>
    <row r="8" spans="1:27 16383:16383" ht="21" x14ac:dyDescent="0.35">
      <c r="A8" s="235">
        <v>43191</v>
      </c>
      <c r="B8" s="208" t="s">
        <v>51</v>
      </c>
      <c r="C8" s="213">
        <v>2151.86</v>
      </c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224">
        <f>SUM(C8:N8)</f>
        <v>2151.86</v>
      </c>
      <c r="P8" s="143"/>
    </row>
    <row r="9" spans="1:27 16383:16383" ht="21" x14ac:dyDescent="0.35">
      <c r="A9" s="236"/>
      <c r="B9" s="208"/>
      <c r="C9" s="214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198"/>
      <c r="O9" s="225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</row>
    <row r="10" spans="1:27 16383:16383" ht="21" x14ac:dyDescent="0.35">
      <c r="A10" s="237"/>
      <c r="B10" s="208" t="s">
        <v>112</v>
      </c>
      <c r="C10" s="214">
        <v>2620</v>
      </c>
      <c r="D10" s="198"/>
      <c r="E10" s="198">
        <v>2620</v>
      </c>
      <c r="F10" s="198"/>
      <c r="G10" s="198"/>
      <c r="H10" s="198"/>
      <c r="I10" s="198"/>
      <c r="J10" s="198"/>
      <c r="K10" s="198"/>
      <c r="L10" s="198"/>
      <c r="M10" s="198"/>
      <c r="N10" s="198"/>
      <c r="O10" s="225">
        <f>SUM(C10:N10)</f>
        <v>5240</v>
      </c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</row>
    <row r="11" spans="1:27 16383:16383" ht="21" x14ac:dyDescent="0.35">
      <c r="A11" s="237"/>
      <c r="B11" s="208"/>
      <c r="C11" s="214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8"/>
      <c r="O11" s="225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</row>
    <row r="12" spans="1:27 16383:16383" ht="21" x14ac:dyDescent="0.35">
      <c r="A12" s="237"/>
      <c r="B12" s="208" t="s">
        <v>122</v>
      </c>
      <c r="C12" s="214">
        <v>0.05</v>
      </c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225">
        <f>SUM(C12:N12)</f>
        <v>0.05</v>
      </c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</row>
    <row r="13" spans="1:27 16383:16383" ht="21" x14ac:dyDescent="0.35">
      <c r="A13" s="238"/>
      <c r="B13" s="208"/>
      <c r="C13" s="214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8"/>
      <c r="O13" s="225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</row>
    <row r="14" spans="1:27 16383:16383" ht="21" x14ac:dyDescent="0.35">
      <c r="A14" s="236"/>
      <c r="B14" s="208" t="s">
        <v>129</v>
      </c>
      <c r="C14" s="214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8"/>
      <c r="O14" s="226">
        <f>SUM(O12+O10)</f>
        <v>5240.05</v>
      </c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</row>
    <row r="15" spans="1:27 16383:16383" ht="21.75" thickBot="1" x14ac:dyDescent="0.4">
      <c r="A15" s="239"/>
      <c r="B15" s="215"/>
      <c r="C15" s="216"/>
      <c r="D15" s="217"/>
      <c r="E15" s="217"/>
      <c r="F15" s="217"/>
      <c r="G15" s="217"/>
      <c r="H15" s="217"/>
      <c r="I15" s="217"/>
      <c r="J15" s="217"/>
      <c r="K15" s="217"/>
      <c r="L15" s="217"/>
      <c r="M15" s="217"/>
      <c r="N15" s="217"/>
      <c r="O15" s="227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</row>
    <row r="16" spans="1:27 16383:16383" ht="22.5" thickTop="1" thickBot="1" x14ac:dyDescent="0.4">
      <c r="A16" s="240"/>
      <c r="B16" s="218" t="s">
        <v>124</v>
      </c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19"/>
      <c r="O16" s="243">
        <f>SUM(O14+O8)</f>
        <v>7391.91</v>
      </c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XFC16" s="175">
        <f>SUM(O16)</f>
        <v>7391.91</v>
      </c>
    </row>
    <row r="17" spans="1:27 16383:16383" ht="19.5" thickTop="1" x14ac:dyDescent="0.3">
      <c r="A17" s="241"/>
      <c r="B17" s="153"/>
      <c r="C17" s="199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28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XFC17" s="175"/>
    </row>
    <row r="18" spans="1:27 16383:16383" ht="21" x14ac:dyDescent="0.35">
      <c r="A18" s="242" t="s">
        <v>18</v>
      </c>
      <c r="B18" s="209"/>
      <c r="C18" s="210"/>
      <c r="D18" s="210"/>
      <c r="E18" s="210"/>
      <c r="F18" s="210"/>
      <c r="G18" s="210"/>
      <c r="H18" s="210"/>
      <c r="I18" s="210"/>
      <c r="J18" s="210"/>
      <c r="K18" s="210"/>
      <c r="L18" s="210"/>
      <c r="M18" s="210"/>
      <c r="N18" s="210"/>
      <c r="O18" s="229" t="s">
        <v>20</v>
      </c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XFC18" s="175"/>
    </row>
    <row r="19" spans="1:27 16383:16383" ht="21" x14ac:dyDescent="0.35">
      <c r="A19" s="246">
        <v>43191</v>
      </c>
      <c r="B19" s="194" t="s">
        <v>130</v>
      </c>
      <c r="C19" s="211">
        <v>138.91999999999999</v>
      </c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47">
        <f t="shared" ref="O19:O22" si="0">SUM(C19:N19)</f>
        <v>138.91999999999999</v>
      </c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XFC19" s="175"/>
    </row>
    <row r="20" spans="1:27 16383:16383" ht="21" x14ac:dyDescent="0.35">
      <c r="A20" s="246">
        <v>43221</v>
      </c>
      <c r="B20" s="194" t="s">
        <v>131</v>
      </c>
      <c r="C20" s="211"/>
      <c r="D20" s="211">
        <v>417.35</v>
      </c>
      <c r="E20" s="211"/>
      <c r="F20" s="211"/>
      <c r="G20" s="211"/>
      <c r="H20" s="211"/>
      <c r="I20" s="211"/>
      <c r="J20" s="211"/>
      <c r="K20" s="211"/>
      <c r="L20" s="211"/>
      <c r="M20" s="211"/>
      <c r="N20" s="211"/>
      <c r="O20" s="247">
        <f>SUM(C20:N20)</f>
        <v>417.35</v>
      </c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</row>
    <row r="21" spans="1:27 16383:16383" s="180" customFormat="1" ht="21" x14ac:dyDescent="0.35">
      <c r="A21" s="246">
        <v>43221</v>
      </c>
      <c r="B21" s="194" t="s">
        <v>147</v>
      </c>
      <c r="C21" s="211"/>
      <c r="D21" s="211">
        <v>320</v>
      </c>
      <c r="E21" s="211"/>
      <c r="F21" s="211"/>
      <c r="G21" s="211"/>
      <c r="H21" s="211"/>
      <c r="I21" s="211"/>
      <c r="J21" s="211"/>
      <c r="K21" s="211"/>
      <c r="L21" s="211"/>
      <c r="M21" s="211"/>
      <c r="N21" s="211"/>
      <c r="O21" s="247">
        <f>SUM(C21:N21)</f>
        <v>320</v>
      </c>
    </row>
    <row r="22" spans="1:27 16383:16383" ht="21" x14ac:dyDescent="0.35">
      <c r="A22" s="246">
        <v>43221</v>
      </c>
      <c r="B22" s="194" t="s">
        <v>125</v>
      </c>
      <c r="C22" s="211"/>
      <c r="D22" s="211">
        <v>40</v>
      </c>
      <c r="E22" s="211"/>
      <c r="F22" s="211"/>
      <c r="G22" s="211"/>
      <c r="H22" s="211"/>
      <c r="I22" s="211"/>
      <c r="J22" s="211"/>
      <c r="K22" s="211"/>
      <c r="L22" s="211"/>
      <c r="M22" s="211"/>
      <c r="N22" s="211"/>
      <c r="O22" s="247">
        <f t="shared" si="0"/>
        <v>40</v>
      </c>
      <c r="P22" s="143"/>
      <c r="Q22" s="152"/>
      <c r="R22" s="143"/>
      <c r="S22" s="143"/>
      <c r="T22" s="143"/>
      <c r="U22" s="143"/>
      <c r="V22" s="143"/>
      <c r="W22" s="143"/>
      <c r="X22" s="143"/>
      <c r="Y22" s="143"/>
      <c r="Z22" s="143"/>
      <c r="AA22" s="143"/>
    </row>
    <row r="23" spans="1:27 16383:16383" ht="21" x14ac:dyDescent="0.35">
      <c r="A23" s="248">
        <v>43252</v>
      </c>
      <c r="B23" s="223" t="s">
        <v>137</v>
      </c>
      <c r="C23" s="223"/>
      <c r="D23" s="223"/>
      <c r="E23" s="221">
        <v>125</v>
      </c>
      <c r="F23" s="221"/>
      <c r="G23" s="221"/>
      <c r="H23" s="221"/>
      <c r="I23" s="222"/>
      <c r="J23" s="222"/>
      <c r="K23" s="222"/>
      <c r="L23" s="222"/>
      <c r="M23" s="222"/>
      <c r="N23" s="200"/>
      <c r="O23" s="249">
        <f>SUM(C23:N23)</f>
        <v>125</v>
      </c>
      <c r="P23" s="143"/>
      <c r="Q23" s="152"/>
      <c r="R23" s="143"/>
      <c r="S23" s="143"/>
      <c r="T23" s="143"/>
      <c r="U23" s="143"/>
      <c r="V23" s="143"/>
      <c r="W23" s="143"/>
      <c r="X23" s="143"/>
      <c r="Y23" s="143"/>
      <c r="Z23" s="143"/>
      <c r="AA23" s="143"/>
    </row>
    <row r="24" spans="1:27 16383:16383" ht="21" x14ac:dyDescent="0.35">
      <c r="A24" s="246">
        <v>43252</v>
      </c>
      <c r="B24" s="194" t="s">
        <v>132</v>
      </c>
      <c r="C24" s="201"/>
      <c r="D24" s="200"/>
      <c r="E24" s="200">
        <v>467.54</v>
      </c>
      <c r="F24" s="200"/>
      <c r="G24" s="200"/>
      <c r="H24" s="200"/>
      <c r="I24" s="200"/>
      <c r="J24" s="200"/>
      <c r="K24" s="200"/>
      <c r="L24" s="200"/>
      <c r="M24" s="200"/>
      <c r="N24" s="200"/>
      <c r="O24" s="250">
        <f>SUM(C24:N24)</f>
        <v>467.54</v>
      </c>
      <c r="P24" s="143"/>
      <c r="Q24" s="152"/>
      <c r="R24" s="143"/>
      <c r="S24" s="143"/>
      <c r="T24" s="143"/>
      <c r="U24" s="143"/>
      <c r="V24" s="143"/>
      <c r="W24" s="143"/>
      <c r="X24" s="143"/>
      <c r="Y24" s="143"/>
      <c r="Z24" s="143"/>
      <c r="AA24" s="143"/>
    </row>
    <row r="25" spans="1:27 16383:16383" ht="21" x14ac:dyDescent="0.35">
      <c r="A25" s="246">
        <v>43282</v>
      </c>
      <c r="B25" s="194" t="s">
        <v>133</v>
      </c>
      <c r="C25" s="201"/>
      <c r="D25" s="200"/>
      <c r="E25" s="200"/>
      <c r="F25" s="200">
        <v>7.32</v>
      </c>
      <c r="G25" s="200"/>
      <c r="H25" s="200"/>
      <c r="I25" s="200"/>
      <c r="J25" s="200"/>
      <c r="K25" s="200"/>
      <c r="L25" s="200"/>
      <c r="M25" s="200"/>
      <c r="N25" s="200"/>
      <c r="O25" s="250">
        <f t="shared" ref="O25:O36" si="1">SUM(C25:N25)</f>
        <v>7.32</v>
      </c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</row>
    <row r="26" spans="1:27 16383:16383" s="151" customFormat="1" ht="21" x14ac:dyDescent="0.35">
      <c r="A26" s="246">
        <v>43282</v>
      </c>
      <c r="B26" s="194" t="s">
        <v>134</v>
      </c>
      <c r="C26" s="201"/>
      <c r="D26" s="200"/>
      <c r="E26" s="200"/>
      <c r="F26" s="200">
        <v>150</v>
      </c>
      <c r="G26" s="200"/>
      <c r="H26" s="200"/>
      <c r="I26" s="200"/>
      <c r="J26" s="200"/>
      <c r="K26" s="200"/>
      <c r="L26" s="200"/>
      <c r="M26" s="200"/>
      <c r="N26" s="200"/>
      <c r="O26" s="250">
        <f t="shared" si="1"/>
        <v>150</v>
      </c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</row>
    <row r="27" spans="1:27 16383:16383" s="151" customFormat="1" ht="21" x14ac:dyDescent="0.35">
      <c r="A27" s="246">
        <v>43282</v>
      </c>
      <c r="B27" s="194" t="s">
        <v>146</v>
      </c>
      <c r="C27" s="201"/>
      <c r="D27" s="200"/>
      <c r="E27" s="200"/>
      <c r="F27" s="200"/>
      <c r="G27" s="200"/>
      <c r="H27" s="200">
        <v>28.8</v>
      </c>
      <c r="I27" s="200"/>
      <c r="J27" s="200"/>
      <c r="K27" s="200"/>
      <c r="L27" s="200"/>
      <c r="M27" s="200"/>
      <c r="N27" s="200"/>
      <c r="O27" s="250">
        <f t="shared" si="1"/>
        <v>28.8</v>
      </c>
      <c r="P27" s="179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</row>
    <row r="28" spans="1:27 16383:16383" ht="21" x14ac:dyDescent="0.35">
      <c r="A28" s="246">
        <v>43344</v>
      </c>
      <c r="B28" s="194" t="s">
        <v>135</v>
      </c>
      <c r="C28" s="201"/>
      <c r="D28" s="200"/>
      <c r="E28" s="200"/>
      <c r="F28" s="200"/>
      <c r="G28" s="200"/>
      <c r="H28" s="200">
        <v>436.64</v>
      </c>
      <c r="I28" s="200"/>
      <c r="J28" s="200"/>
      <c r="K28" s="200"/>
      <c r="L28" s="200"/>
      <c r="M28" s="200"/>
      <c r="N28" s="200"/>
      <c r="O28" s="250">
        <f t="shared" ref="O28:O34" si="2">SUM(C28:N28)</f>
        <v>436.64</v>
      </c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</row>
    <row r="29" spans="1:27 16383:16383" ht="21" x14ac:dyDescent="0.35">
      <c r="A29" s="246">
        <v>43344</v>
      </c>
      <c r="B29" s="194" t="s">
        <v>136</v>
      </c>
      <c r="C29" s="201"/>
      <c r="D29" s="200"/>
      <c r="E29" s="200"/>
      <c r="F29" s="200"/>
      <c r="G29" s="200"/>
      <c r="H29" s="200">
        <v>45</v>
      </c>
      <c r="I29" s="200"/>
      <c r="J29" s="200"/>
      <c r="K29" s="200"/>
      <c r="L29" s="200"/>
      <c r="M29" s="200"/>
      <c r="N29" s="200"/>
      <c r="O29" s="250">
        <f t="shared" si="2"/>
        <v>45</v>
      </c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</row>
    <row r="30" spans="1:27 16383:16383" ht="21" x14ac:dyDescent="0.35">
      <c r="A30" s="246">
        <v>43405</v>
      </c>
      <c r="B30" s="194" t="s">
        <v>138</v>
      </c>
      <c r="C30" s="201"/>
      <c r="D30" s="200"/>
      <c r="E30" s="200"/>
      <c r="F30" s="200"/>
      <c r="G30" s="200"/>
      <c r="H30" s="200"/>
      <c r="I30" s="200"/>
      <c r="J30" s="200">
        <v>25</v>
      </c>
      <c r="K30" s="200"/>
      <c r="L30" s="200"/>
      <c r="M30" s="200"/>
      <c r="N30" s="200"/>
      <c r="O30" s="250">
        <f t="shared" si="2"/>
        <v>25</v>
      </c>
      <c r="P30" s="143"/>
      <c r="Q30" s="143"/>
      <c r="R30" s="143"/>
      <c r="S30" s="143"/>
      <c r="T30" s="143"/>
      <c r="U30" s="143"/>
      <c r="V30" s="143"/>
      <c r="W30" s="143"/>
      <c r="X30" s="176"/>
      <c r="Y30" s="143"/>
      <c r="Z30" s="143"/>
      <c r="AA30" s="143"/>
    </row>
    <row r="31" spans="1:27 16383:16383" ht="21" x14ac:dyDescent="0.35">
      <c r="A31" s="246">
        <v>43435</v>
      </c>
      <c r="B31" s="194" t="s">
        <v>139</v>
      </c>
      <c r="C31" s="201"/>
      <c r="D31" s="200"/>
      <c r="E31" s="200"/>
      <c r="F31" s="200"/>
      <c r="G31" s="200"/>
      <c r="H31" s="200"/>
      <c r="I31" s="200"/>
      <c r="J31" s="200"/>
      <c r="K31" s="200">
        <v>650</v>
      </c>
      <c r="L31" s="200"/>
      <c r="M31" s="200"/>
      <c r="N31" s="200"/>
      <c r="O31" s="250">
        <f t="shared" si="2"/>
        <v>650</v>
      </c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</row>
    <row r="32" spans="1:27 16383:16383" ht="21" x14ac:dyDescent="0.35">
      <c r="A32" s="246">
        <v>43435</v>
      </c>
      <c r="B32" s="194" t="s">
        <v>140</v>
      </c>
      <c r="C32" s="201"/>
      <c r="D32" s="200"/>
      <c r="E32" s="200"/>
      <c r="F32" s="200"/>
      <c r="G32" s="200"/>
      <c r="H32" s="200"/>
      <c r="I32" s="200"/>
      <c r="J32" s="200"/>
      <c r="K32" s="200">
        <v>825</v>
      </c>
      <c r="L32" s="200"/>
      <c r="M32" s="200"/>
      <c r="N32" s="200"/>
      <c r="O32" s="250">
        <f t="shared" si="2"/>
        <v>825</v>
      </c>
      <c r="P32" s="143"/>
      <c r="Q32" s="143"/>
      <c r="R32" s="154"/>
      <c r="S32" s="143"/>
      <c r="T32" s="143"/>
      <c r="U32" s="143"/>
      <c r="V32" s="143"/>
      <c r="W32" s="143"/>
      <c r="X32" s="143"/>
      <c r="Y32" s="143"/>
      <c r="Z32" s="143"/>
      <c r="AA32" s="143"/>
    </row>
    <row r="33" spans="1:27" ht="21" x14ac:dyDescent="0.35">
      <c r="A33" s="246">
        <v>43435</v>
      </c>
      <c r="B33" s="194" t="s">
        <v>141</v>
      </c>
      <c r="C33" s="201"/>
      <c r="D33" s="200"/>
      <c r="E33" s="200"/>
      <c r="F33" s="200"/>
      <c r="G33" s="200"/>
      <c r="H33" s="200"/>
      <c r="I33" s="200"/>
      <c r="J33" s="200"/>
      <c r="K33" s="200">
        <v>460.64</v>
      </c>
      <c r="L33" s="200"/>
      <c r="M33" s="200"/>
      <c r="N33" s="200"/>
      <c r="O33" s="250">
        <f t="shared" si="2"/>
        <v>460.64</v>
      </c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</row>
    <row r="34" spans="1:27" ht="21" x14ac:dyDescent="0.35">
      <c r="A34" s="251">
        <v>43525</v>
      </c>
      <c r="B34" s="194" t="s">
        <v>143</v>
      </c>
      <c r="C34" s="201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>
        <v>913.98</v>
      </c>
      <c r="O34" s="250">
        <f t="shared" si="2"/>
        <v>913.98</v>
      </c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</row>
    <row r="35" spans="1:27" ht="21" x14ac:dyDescent="0.35">
      <c r="A35" s="252"/>
      <c r="B35" s="195"/>
      <c r="C35" s="201"/>
      <c r="D35" s="201"/>
      <c r="E35" s="201"/>
      <c r="F35" s="201"/>
      <c r="G35" s="201"/>
      <c r="H35" s="201"/>
      <c r="I35" s="201"/>
      <c r="J35" s="200"/>
      <c r="K35" s="200"/>
      <c r="L35" s="200"/>
      <c r="M35" s="200"/>
      <c r="N35" s="201"/>
      <c r="O35" s="250">
        <f t="shared" si="1"/>
        <v>0</v>
      </c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</row>
    <row r="36" spans="1:27" ht="21" x14ac:dyDescent="0.35">
      <c r="A36" s="251"/>
      <c r="B36" s="194"/>
      <c r="C36" s="201"/>
      <c r="D36" s="201"/>
      <c r="E36" s="201"/>
      <c r="F36" s="201"/>
      <c r="G36" s="201"/>
      <c r="H36" s="201"/>
      <c r="I36" s="201"/>
      <c r="J36" s="201"/>
      <c r="K36" s="201"/>
      <c r="L36" s="201"/>
      <c r="M36" s="201"/>
      <c r="N36" s="201"/>
      <c r="O36" s="247">
        <f t="shared" si="1"/>
        <v>0</v>
      </c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</row>
    <row r="37" spans="1:27" ht="21" x14ac:dyDescent="0.35">
      <c r="A37" s="251"/>
      <c r="B37" s="194"/>
      <c r="C37" s="201"/>
      <c r="D37" s="201"/>
      <c r="E37" s="201"/>
      <c r="F37" s="201"/>
      <c r="G37" s="201"/>
      <c r="H37" s="201"/>
      <c r="I37" s="201"/>
      <c r="J37" s="201"/>
      <c r="K37" s="201"/>
      <c r="L37" s="201"/>
      <c r="M37" s="201"/>
      <c r="N37" s="201"/>
      <c r="O37" s="247"/>
      <c r="P37" s="181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</row>
    <row r="38" spans="1:27" ht="21" x14ac:dyDescent="0.35">
      <c r="A38" s="212"/>
      <c r="B38" s="206"/>
      <c r="C38" s="207"/>
      <c r="D38" s="207"/>
      <c r="E38" s="207"/>
      <c r="F38" s="207"/>
      <c r="G38" s="207"/>
      <c r="H38" s="207"/>
      <c r="I38" s="207"/>
      <c r="J38" s="207"/>
      <c r="K38" s="207"/>
      <c r="L38" s="207"/>
      <c r="M38" s="207"/>
      <c r="N38" s="207"/>
      <c r="O38" s="230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</row>
    <row r="39" spans="1:27" x14ac:dyDescent="0.3">
      <c r="A39" s="139"/>
      <c r="B39" s="140"/>
      <c r="C39" s="202"/>
      <c r="D39" s="202"/>
      <c r="E39" s="202"/>
      <c r="F39" s="202"/>
      <c r="G39" s="202"/>
      <c r="H39" s="202"/>
      <c r="I39" s="202"/>
      <c r="J39" s="202"/>
      <c r="K39" s="202"/>
      <c r="L39" s="202"/>
      <c r="M39" s="202"/>
      <c r="N39" s="202"/>
      <c r="O39" s="231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</row>
    <row r="40" spans="1:27" ht="21" x14ac:dyDescent="0.3">
      <c r="A40" s="220"/>
      <c r="B40" s="183" t="s">
        <v>22</v>
      </c>
      <c r="C40" s="244">
        <f t="shared" ref="C40:H40" si="3">SUM(C19:C39)</f>
        <v>138.91999999999999</v>
      </c>
      <c r="D40" s="244">
        <f>SUM(D20:D39)</f>
        <v>777.35</v>
      </c>
      <c r="E40" s="244">
        <f t="shared" si="3"/>
        <v>592.54</v>
      </c>
      <c r="F40" s="244">
        <f t="shared" si="3"/>
        <v>157.32</v>
      </c>
      <c r="G40" s="203">
        <f t="shared" si="3"/>
        <v>0</v>
      </c>
      <c r="H40" s="203">
        <f t="shared" si="3"/>
        <v>510.44</v>
      </c>
      <c r="I40" s="203">
        <f>SUM(I19:I38)</f>
        <v>0</v>
      </c>
      <c r="J40" s="203">
        <f t="shared" ref="J40:O40" si="4">SUM(J19:J37)</f>
        <v>25</v>
      </c>
      <c r="K40" s="203">
        <f t="shared" si="4"/>
        <v>1935.6399999999999</v>
      </c>
      <c r="L40" s="203">
        <f t="shared" si="4"/>
        <v>0</v>
      </c>
      <c r="M40" s="203">
        <f t="shared" si="4"/>
        <v>0</v>
      </c>
      <c r="N40" s="203">
        <f t="shared" si="4"/>
        <v>913.98</v>
      </c>
      <c r="O40" s="232">
        <f t="shared" si="4"/>
        <v>5051.1900000000005</v>
      </c>
      <c r="P40" s="181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</row>
    <row r="41" spans="1:27" x14ac:dyDescent="0.3">
      <c r="A41" s="220"/>
      <c r="B41" s="156"/>
      <c r="C41" s="204"/>
      <c r="D41" s="204"/>
      <c r="E41" s="204"/>
      <c r="F41" s="204"/>
      <c r="G41" s="204"/>
      <c r="H41" s="204"/>
      <c r="I41" s="204"/>
      <c r="J41" s="204"/>
      <c r="K41" s="204"/>
      <c r="L41" s="204"/>
      <c r="M41" s="204"/>
      <c r="N41" s="204"/>
      <c r="O41" s="23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</row>
    <row r="42" spans="1:27" x14ac:dyDescent="0.3">
      <c r="A42" s="270"/>
      <c r="B42" s="271"/>
      <c r="C42" s="205"/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34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</row>
    <row r="43" spans="1:27" ht="21.75" thickBot="1" x14ac:dyDescent="0.4">
      <c r="A43" s="188"/>
      <c r="B43" s="186" t="s">
        <v>123</v>
      </c>
      <c r="C43" s="196"/>
      <c r="D43" s="196"/>
      <c r="E43" s="196"/>
      <c r="F43" s="196"/>
      <c r="G43" s="196"/>
      <c r="H43" s="196"/>
      <c r="I43" s="196"/>
      <c r="J43" s="196"/>
      <c r="K43" s="196"/>
      <c r="L43" s="196"/>
      <c r="M43" s="196"/>
      <c r="N43" s="196"/>
      <c r="O43" s="253">
        <f>SUM(O16-O40)</f>
        <v>2340.7199999999993</v>
      </c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</row>
    <row r="44" spans="1:27" ht="20.25" thickTop="1" thickBot="1" x14ac:dyDescent="0.35">
      <c r="A44" s="187"/>
      <c r="B44" s="184"/>
      <c r="C44" s="185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2"/>
      <c r="P44" s="143"/>
      <c r="Q44" s="143"/>
      <c r="R44" s="143"/>
      <c r="S44" s="143"/>
      <c r="T44" s="143"/>
      <c r="U44" s="143"/>
      <c r="V44" s="143"/>
      <c r="W44" s="143"/>
      <c r="X44" s="143"/>
      <c r="Y44" s="143"/>
      <c r="Z44" s="143"/>
      <c r="AA44" s="143"/>
    </row>
    <row r="45" spans="1:27" x14ac:dyDescent="0.3">
      <c r="A45" s="157"/>
      <c r="B45" s="158"/>
      <c r="C45" s="159"/>
      <c r="D45" s="159"/>
      <c r="E45" s="159"/>
      <c r="F45" s="159"/>
      <c r="G45" s="159"/>
      <c r="H45" s="159"/>
      <c r="I45" s="159"/>
      <c r="J45" s="159"/>
      <c r="K45" s="159"/>
      <c r="L45" s="159"/>
      <c r="M45" s="159"/>
      <c r="N45" s="159"/>
      <c r="O45" s="160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</row>
    <row r="46" spans="1:27" ht="19.5" thickBot="1" x14ac:dyDescent="0.35">
      <c r="A46" s="161"/>
      <c r="B46" s="162"/>
      <c r="C46" s="163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4"/>
      <c r="P46" s="181"/>
      <c r="Q46" s="143"/>
      <c r="R46" s="143"/>
      <c r="S46" s="143"/>
      <c r="T46" s="143"/>
      <c r="U46" s="143"/>
      <c r="V46" s="143"/>
      <c r="W46" s="143"/>
      <c r="X46" s="143"/>
      <c r="Y46" s="143"/>
      <c r="Z46" s="143"/>
      <c r="AA46" s="143"/>
    </row>
    <row r="47" spans="1:27" x14ac:dyDescent="0.3"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  <c r="AA47" s="143"/>
    </row>
    <row r="48" spans="1:27" x14ac:dyDescent="0.3">
      <c r="P48" s="155"/>
      <c r="Q48" s="143"/>
      <c r="R48" s="143"/>
      <c r="S48" s="143"/>
      <c r="T48" s="143"/>
      <c r="U48" s="143"/>
      <c r="V48" s="143"/>
      <c r="W48" s="143"/>
      <c r="X48" s="143"/>
      <c r="Y48" s="143"/>
      <c r="Z48" s="143"/>
      <c r="AA48" s="143"/>
    </row>
    <row r="50" spans="16:27" x14ac:dyDescent="0.3"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</row>
    <row r="51" spans="16:27" x14ac:dyDescent="0.3">
      <c r="P51" s="143"/>
      <c r="Q51" s="143"/>
      <c r="R51" s="143"/>
      <c r="S51" s="143"/>
      <c r="T51" s="143"/>
      <c r="U51" s="143"/>
      <c r="V51" s="143"/>
      <c r="W51" s="143"/>
      <c r="X51" s="143"/>
      <c r="Y51" s="143"/>
      <c r="Z51" s="143"/>
      <c r="AA51" s="143"/>
    </row>
    <row r="52" spans="16:27" x14ac:dyDescent="0.3">
      <c r="P52" s="143"/>
      <c r="Q52" s="143"/>
      <c r="R52" s="143"/>
      <c r="S52" s="143"/>
      <c r="T52" s="143"/>
      <c r="U52" s="143"/>
      <c r="V52" s="143"/>
      <c r="W52" s="143"/>
      <c r="X52" s="143"/>
      <c r="Y52" s="143"/>
      <c r="Z52" s="143"/>
      <c r="AA52" s="143"/>
    </row>
    <row r="53" spans="16:27" x14ac:dyDescent="0.3"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  <c r="AA53" s="143"/>
    </row>
    <row r="54" spans="16:27" x14ac:dyDescent="0.3">
      <c r="P54" s="143"/>
      <c r="Q54" s="143"/>
      <c r="R54" s="178"/>
      <c r="S54" s="143"/>
      <c r="T54" s="143"/>
      <c r="U54" s="143"/>
      <c r="V54" s="143"/>
      <c r="W54" s="143"/>
      <c r="X54" s="143"/>
      <c r="Y54" s="143"/>
      <c r="Z54" s="143"/>
      <c r="AA54" s="143"/>
    </row>
    <row r="55" spans="16:27" x14ac:dyDescent="0.3">
      <c r="P55" s="143"/>
      <c r="Q55" s="143"/>
      <c r="R55" s="143"/>
      <c r="S55" s="143"/>
      <c r="T55" s="143"/>
      <c r="U55" s="143"/>
      <c r="V55" s="143"/>
      <c r="W55" s="143"/>
      <c r="X55" s="143"/>
      <c r="Y55" s="143"/>
      <c r="Z55" s="143"/>
      <c r="AA55" s="143"/>
    </row>
    <row r="56" spans="16:27" x14ac:dyDescent="0.3"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</row>
    <row r="57" spans="16:27" x14ac:dyDescent="0.3"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/>
      <c r="AA57" s="143"/>
    </row>
    <row r="58" spans="16:27" x14ac:dyDescent="0.3"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</row>
  </sheetData>
  <mergeCells count="5">
    <mergeCell ref="A42:B42"/>
    <mergeCell ref="B1:C1"/>
    <mergeCell ref="A3:O3"/>
    <mergeCell ref="A4:O4"/>
    <mergeCell ref="A5:O5"/>
  </mergeCells>
  <conditionalFormatting sqref="O20:O22 O35:O37">
    <cfRule type="cellIs" dxfId="10" priority="13" operator="equal">
      <formula>0</formula>
    </cfRule>
  </conditionalFormatting>
  <conditionalFormatting sqref="O10">
    <cfRule type="cellIs" dxfId="9" priority="12" operator="equal">
      <formula>0</formula>
    </cfRule>
  </conditionalFormatting>
  <conditionalFormatting sqref="O8:O22 O24:O41">
    <cfRule type="cellIs" dxfId="8" priority="11" operator="equal">
      <formula>3547.98</formula>
    </cfRule>
  </conditionalFormatting>
  <conditionalFormatting sqref="O43">
    <cfRule type="cellIs" dxfId="7" priority="9" operator="equal">
      <formula>0</formula>
    </cfRule>
  </conditionalFormatting>
  <conditionalFormatting sqref="C40:O40">
    <cfRule type="cellIs" dxfId="6" priority="8" operator="equal">
      <formula>0</formula>
    </cfRule>
  </conditionalFormatting>
  <conditionalFormatting sqref="O19">
    <cfRule type="cellIs" dxfId="5" priority="7" operator="equal">
      <formula>0</formula>
    </cfRule>
  </conditionalFormatting>
  <conditionalFormatting sqref="J43">
    <cfRule type="cellIs" dxfId="4" priority="6" operator="equal">
      <formula>0</formula>
    </cfRule>
  </conditionalFormatting>
  <conditionalFormatting sqref="O16">
    <cfRule type="cellIs" dxfId="3" priority="4" operator="equal">
      <formula>0</formula>
    </cfRule>
  </conditionalFormatting>
  <conditionalFormatting sqref="O24:O38">
    <cfRule type="cellIs" dxfId="2" priority="2" operator="equal">
      <formula>0</formula>
    </cfRule>
    <cfRule type="cellIs" dxfId="1" priority="3" operator="equal">
      <formula>396.02</formula>
    </cfRule>
  </conditionalFormatting>
  <conditionalFormatting sqref="O24:O38">
    <cfRule type="cellIs" dxfId="0" priority="1" operator="equal">
      <formula>0</formula>
    </cfRule>
  </conditionalFormatting>
  <printOptions horizontalCentered="1" verticalCentered="1"/>
  <pageMargins left="0.31496062992125984" right="0.31496062992125984" top="0" bottom="0" header="0.31496062992125984" footer="0.31496062992125984"/>
  <pageSetup paperSize="9" scale="57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7" workbookViewId="0">
      <selection activeCell="K14" sqref="K14"/>
    </sheetView>
  </sheetViews>
  <sheetFormatPr defaultRowHeight="15" x14ac:dyDescent="0.25"/>
  <cols>
    <col min="2" max="2" width="9" customWidth="1"/>
    <col min="3" max="3" width="5.85546875" customWidth="1"/>
    <col min="4" max="4" width="20.5703125" bestFit="1" customWidth="1"/>
    <col min="6" max="6" width="6.7109375" customWidth="1"/>
    <col min="7" max="7" width="12.42578125" customWidth="1"/>
    <col min="9" max="9" width="12.140625" customWidth="1"/>
    <col min="258" max="258" width="9" customWidth="1"/>
    <col min="259" max="259" width="5.85546875" customWidth="1"/>
    <col min="260" max="260" width="20.5703125" bestFit="1" customWidth="1"/>
    <col min="262" max="262" width="11.28515625" bestFit="1" customWidth="1"/>
    <col min="514" max="514" width="9" customWidth="1"/>
    <col min="515" max="515" width="5.85546875" customWidth="1"/>
    <col min="516" max="516" width="20.5703125" bestFit="1" customWidth="1"/>
    <col min="518" max="518" width="11.28515625" bestFit="1" customWidth="1"/>
    <col min="770" max="770" width="9" customWidth="1"/>
    <col min="771" max="771" width="5.85546875" customWidth="1"/>
    <col min="772" max="772" width="20.5703125" bestFit="1" customWidth="1"/>
    <col min="774" max="774" width="11.28515625" bestFit="1" customWidth="1"/>
    <col min="1026" max="1026" width="9" customWidth="1"/>
    <col min="1027" max="1027" width="5.85546875" customWidth="1"/>
    <col min="1028" max="1028" width="20.5703125" bestFit="1" customWidth="1"/>
    <col min="1030" max="1030" width="11.28515625" bestFit="1" customWidth="1"/>
    <col min="1282" max="1282" width="9" customWidth="1"/>
    <col min="1283" max="1283" width="5.85546875" customWidth="1"/>
    <col min="1284" max="1284" width="20.5703125" bestFit="1" customWidth="1"/>
    <col min="1286" max="1286" width="11.28515625" bestFit="1" customWidth="1"/>
    <col min="1538" max="1538" width="9" customWidth="1"/>
    <col min="1539" max="1539" width="5.85546875" customWidth="1"/>
    <col min="1540" max="1540" width="20.5703125" bestFit="1" customWidth="1"/>
    <col min="1542" max="1542" width="11.28515625" bestFit="1" customWidth="1"/>
    <col min="1794" max="1794" width="9" customWidth="1"/>
    <col min="1795" max="1795" width="5.85546875" customWidth="1"/>
    <col min="1796" max="1796" width="20.5703125" bestFit="1" customWidth="1"/>
    <col min="1798" max="1798" width="11.28515625" bestFit="1" customWidth="1"/>
    <col min="2050" max="2050" width="9" customWidth="1"/>
    <col min="2051" max="2051" width="5.85546875" customWidth="1"/>
    <col min="2052" max="2052" width="20.5703125" bestFit="1" customWidth="1"/>
    <col min="2054" max="2054" width="11.28515625" bestFit="1" customWidth="1"/>
    <col min="2306" max="2306" width="9" customWidth="1"/>
    <col min="2307" max="2307" width="5.85546875" customWidth="1"/>
    <col min="2308" max="2308" width="20.5703125" bestFit="1" customWidth="1"/>
    <col min="2310" max="2310" width="11.28515625" bestFit="1" customWidth="1"/>
    <col min="2562" max="2562" width="9" customWidth="1"/>
    <col min="2563" max="2563" width="5.85546875" customWidth="1"/>
    <col min="2564" max="2564" width="20.5703125" bestFit="1" customWidth="1"/>
    <col min="2566" max="2566" width="11.28515625" bestFit="1" customWidth="1"/>
    <col min="2818" max="2818" width="9" customWidth="1"/>
    <col min="2819" max="2819" width="5.85546875" customWidth="1"/>
    <col min="2820" max="2820" width="20.5703125" bestFit="1" customWidth="1"/>
    <col min="2822" max="2822" width="11.28515625" bestFit="1" customWidth="1"/>
    <col min="3074" max="3074" width="9" customWidth="1"/>
    <col min="3075" max="3075" width="5.85546875" customWidth="1"/>
    <col min="3076" max="3076" width="20.5703125" bestFit="1" customWidth="1"/>
    <col min="3078" max="3078" width="11.28515625" bestFit="1" customWidth="1"/>
    <col min="3330" max="3330" width="9" customWidth="1"/>
    <col min="3331" max="3331" width="5.85546875" customWidth="1"/>
    <col min="3332" max="3332" width="20.5703125" bestFit="1" customWidth="1"/>
    <col min="3334" max="3334" width="11.28515625" bestFit="1" customWidth="1"/>
    <col min="3586" max="3586" width="9" customWidth="1"/>
    <col min="3587" max="3587" width="5.85546875" customWidth="1"/>
    <col min="3588" max="3588" width="20.5703125" bestFit="1" customWidth="1"/>
    <col min="3590" max="3590" width="11.28515625" bestFit="1" customWidth="1"/>
    <col min="3842" max="3842" width="9" customWidth="1"/>
    <col min="3843" max="3843" width="5.85546875" customWidth="1"/>
    <col min="3844" max="3844" width="20.5703125" bestFit="1" customWidth="1"/>
    <col min="3846" max="3846" width="11.28515625" bestFit="1" customWidth="1"/>
    <col min="4098" max="4098" width="9" customWidth="1"/>
    <col min="4099" max="4099" width="5.85546875" customWidth="1"/>
    <col min="4100" max="4100" width="20.5703125" bestFit="1" customWidth="1"/>
    <col min="4102" max="4102" width="11.28515625" bestFit="1" customWidth="1"/>
    <col min="4354" max="4354" width="9" customWidth="1"/>
    <col min="4355" max="4355" width="5.85546875" customWidth="1"/>
    <col min="4356" max="4356" width="20.5703125" bestFit="1" customWidth="1"/>
    <col min="4358" max="4358" width="11.28515625" bestFit="1" customWidth="1"/>
    <col min="4610" max="4610" width="9" customWidth="1"/>
    <col min="4611" max="4611" width="5.85546875" customWidth="1"/>
    <col min="4612" max="4612" width="20.5703125" bestFit="1" customWidth="1"/>
    <col min="4614" max="4614" width="11.28515625" bestFit="1" customWidth="1"/>
    <col min="4866" max="4866" width="9" customWidth="1"/>
    <col min="4867" max="4867" width="5.85546875" customWidth="1"/>
    <col min="4868" max="4868" width="20.5703125" bestFit="1" customWidth="1"/>
    <col min="4870" max="4870" width="11.28515625" bestFit="1" customWidth="1"/>
    <col min="5122" max="5122" width="9" customWidth="1"/>
    <col min="5123" max="5123" width="5.85546875" customWidth="1"/>
    <col min="5124" max="5124" width="20.5703125" bestFit="1" customWidth="1"/>
    <col min="5126" max="5126" width="11.28515625" bestFit="1" customWidth="1"/>
    <col min="5378" max="5378" width="9" customWidth="1"/>
    <col min="5379" max="5379" width="5.85546875" customWidth="1"/>
    <col min="5380" max="5380" width="20.5703125" bestFit="1" customWidth="1"/>
    <col min="5382" max="5382" width="11.28515625" bestFit="1" customWidth="1"/>
    <col min="5634" max="5634" width="9" customWidth="1"/>
    <col min="5635" max="5635" width="5.85546875" customWidth="1"/>
    <col min="5636" max="5636" width="20.5703125" bestFit="1" customWidth="1"/>
    <col min="5638" max="5638" width="11.28515625" bestFit="1" customWidth="1"/>
    <col min="5890" max="5890" width="9" customWidth="1"/>
    <col min="5891" max="5891" width="5.85546875" customWidth="1"/>
    <col min="5892" max="5892" width="20.5703125" bestFit="1" customWidth="1"/>
    <col min="5894" max="5894" width="11.28515625" bestFit="1" customWidth="1"/>
    <col min="6146" max="6146" width="9" customWidth="1"/>
    <col min="6147" max="6147" width="5.85546875" customWidth="1"/>
    <col min="6148" max="6148" width="20.5703125" bestFit="1" customWidth="1"/>
    <col min="6150" max="6150" width="11.28515625" bestFit="1" customWidth="1"/>
    <col min="6402" max="6402" width="9" customWidth="1"/>
    <col min="6403" max="6403" width="5.85546875" customWidth="1"/>
    <col min="6404" max="6404" width="20.5703125" bestFit="1" customWidth="1"/>
    <col min="6406" max="6406" width="11.28515625" bestFit="1" customWidth="1"/>
    <col min="6658" max="6658" width="9" customWidth="1"/>
    <col min="6659" max="6659" width="5.85546875" customWidth="1"/>
    <col min="6660" max="6660" width="20.5703125" bestFit="1" customWidth="1"/>
    <col min="6662" max="6662" width="11.28515625" bestFit="1" customWidth="1"/>
    <col min="6914" max="6914" width="9" customWidth="1"/>
    <col min="6915" max="6915" width="5.85546875" customWidth="1"/>
    <col min="6916" max="6916" width="20.5703125" bestFit="1" customWidth="1"/>
    <col min="6918" max="6918" width="11.28515625" bestFit="1" customWidth="1"/>
    <col min="7170" max="7170" width="9" customWidth="1"/>
    <col min="7171" max="7171" width="5.85546875" customWidth="1"/>
    <col min="7172" max="7172" width="20.5703125" bestFit="1" customWidth="1"/>
    <col min="7174" max="7174" width="11.28515625" bestFit="1" customWidth="1"/>
    <col min="7426" max="7426" width="9" customWidth="1"/>
    <col min="7427" max="7427" width="5.85546875" customWidth="1"/>
    <col min="7428" max="7428" width="20.5703125" bestFit="1" customWidth="1"/>
    <col min="7430" max="7430" width="11.28515625" bestFit="1" customWidth="1"/>
    <col min="7682" max="7682" width="9" customWidth="1"/>
    <col min="7683" max="7683" width="5.85546875" customWidth="1"/>
    <col min="7684" max="7684" width="20.5703125" bestFit="1" customWidth="1"/>
    <col min="7686" max="7686" width="11.28515625" bestFit="1" customWidth="1"/>
    <col min="7938" max="7938" width="9" customWidth="1"/>
    <col min="7939" max="7939" width="5.85546875" customWidth="1"/>
    <col min="7940" max="7940" width="20.5703125" bestFit="1" customWidth="1"/>
    <col min="7942" max="7942" width="11.28515625" bestFit="1" customWidth="1"/>
    <col min="8194" max="8194" width="9" customWidth="1"/>
    <col min="8195" max="8195" width="5.85546875" customWidth="1"/>
    <col min="8196" max="8196" width="20.5703125" bestFit="1" customWidth="1"/>
    <col min="8198" max="8198" width="11.28515625" bestFit="1" customWidth="1"/>
    <col min="8450" max="8450" width="9" customWidth="1"/>
    <col min="8451" max="8451" width="5.85546875" customWidth="1"/>
    <col min="8452" max="8452" width="20.5703125" bestFit="1" customWidth="1"/>
    <col min="8454" max="8454" width="11.28515625" bestFit="1" customWidth="1"/>
    <col min="8706" max="8706" width="9" customWidth="1"/>
    <col min="8707" max="8707" width="5.85546875" customWidth="1"/>
    <col min="8708" max="8708" width="20.5703125" bestFit="1" customWidth="1"/>
    <col min="8710" max="8710" width="11.28515625" bestFit="1" customWidth="1"/>
    <col min="8962" max="8962" width="9" customWidth="1"/>
    <col min="8963" max="8963" width="5.85546875" customWidth="1"/>
    <col min="8964" max="8964" width="20.5703125" bestFit="1" customWidth="1"/>
    <col min="8966" max="8966" width="11.28515625" bestFit="1" customWidth="1"/>
    <col min="9218" max="9218" width="9" customWidth="1"/>
    <col min="9219" max="9219" width="5.85546875" customWidth="1"/>
    <col min="9220" max="9220" width="20.5703125" bestFit="1" customWidth="1"/>
    <col min="9222" max="9222" width="11.28515625" bestFit="1" customWidth="1"/>
    <col min="9474" max="9474" width="9" customWidth="1"/>
    <col min="9475" max="9475" width="5.85546875" customWidth="1"/>
    <col min="9476" max="9476" width="20.5703125" bestFit="1" customWidth="1"/>
    <col min="9478" max="9478" width="11.28515625" bestFit="1" customWidth="1"/>
    <col min="9730" max="9730" width="9" customWidth="1"/>
    <col min="9731" max="9731" width="5.85546875" customWidth="1"/>
    <col min="9732" max="9732" width="20.5703125" bestFit="1" customWidth="1"/>
    <col min="9734" max="9734" width="11.28515625" bestFit="1" customWidth="1"/>
    <col min="9986" max="9986" width="9" customWidth="1"/>
    <col min="9987" max="9987" width="5.85546875" customWidth="1"/>
    <col min="9988" max="9988" width="20.5703125" bestFit="1" customWidth="1"/>
    <col min="9990" max="9990" width="11.28515625" bestFit="1" customWidth="1"/>
    <col min="10242" max="10242" width="9" customWidth="1"/>
    <col min="10243" max="10243" width="5.85546875" customWidth="1"/>
    <col min="10244" max="10244" width="20.5703125" bestFit="1" customWidth="1"/>
    <col min="10246" max="10246" width="11.28515625" bestFit="1" customWidth="1"/>
    <col min="10498" max="10498" width="9" customWidth="1"/>
    <col min="10499" max="10499" width="5.85546875" customWidth="1"/>
    <col min="10500" max="10500" width="20.5703125" bestFit="1" customWidth="1"/>
    <col min="10502" max="10502" width="11.28515625" bestFit="1" customWidth="1"/>
    <col min="10754" max="10754" width="9" customWidth="1"/>
    <col min="10755" max="10755" width="5.85546875" customWidth="1"/>
    <col min="10756" max="10756" width="20.5703125" bestFit="1" customWidth="1"/>
    <col min="10758" max="10758" width="11.28515625" bestFit="1" customWidth="1"/>
    <col min="11010" max="11010" width="9" customWidth="1"/>
    <col min="11011" max="11011" width="5.85546875" customWidth="1"/>
    <col min="11012" max="11012" width="20.5703125" bestFit="1" customWidth="1"/>
    <col min="11014" max="11014" width="11.28515625" bestFit="1" customWidth="1"/>
    <col min="11266" max="11266" width="9" customWidth="1"/>
    <col min="11267" max="11267" width="5.85546875" customWidth="1"/>
    <col min="11268" max="11268" width="20.5703125" bestFit="1" customWidth="1"/>
    <col min="11270" max="11270" width="11.28515625" bestFit="1" customWidth="1"/>
    <col min="11522" max="11522" width="9" customWidth="1"/>
    <col min="11523" max="11523" width="5.85546875" customWidth="1"/>
    <col min="11524" max="11524" width="20.5703125" bestFit="1" customWidth="1"/>
    <col min="11526" max="11526" width="11.28515625" bestFit="1" customWidth="1"/>
    <col min="11778" max="11778" width="9" customWidth="1"/>
    <col min="11779" max="11779" width="5.85546875" customWidth="1"/>
    <col min="11780" max="11780" width="20.5703125" bestFit="1" customWidth="1"/>
    <col min="11782" max="11782" width="11.28515625" bestFit="1" customWidth="1"/>
    <col min="12034" max="12034" width="9" customWidth="1"/>
    <col min="12035" max="12035" width="5.85546875" customWidth="1"/>
    <col min="12036" max="12036" width="20.5703125" bestFit="1" customWidth="1"/>
    <col min="12038" max="12038" width="11.28515625" bestFit="1" customWidth="1"/>
    <col min="12290" max="12290" width="9" customWidth="1"/>
    <col min="12291" max="12291" width="5.85546875" customWidth="1"/>
    <col min="12292" max="12292" width="20.5703125" bestFit="1" customWidth="1"/>
    <col min="12294" max="12294" width="11.28515625" bestFit="1" customWidth="1"/>
    <col min="12546" max="12546" width="9" customWidth="1"/>
    <col min="12547" max="12547" width="5.85546875" customWidth="1"/>
    <col min="12548" max="12548" width="20.5703125" bestFit="1" customWidth="1"/>
    <col min="12550" max="12550" width="11.28515625" bestFit="1" customWidth="1"/>
    <col min="12802" max="12802" width="9" customWidth="1"/>
    <col min="12803" max="12803" width="5.85546875" customWidth="1"/>
    <col min="12804" max="12804" width="20.5703125" bestFit="1" customWidth="1"/>
    <col min="12806" max="12806" width="11.28515625" bestFit="1" customWidth="1"/>
    <col min="13058" max="13058" width="9" customWidth="1"/>
    <col min="13059" max="13059" width="5.85546875" customWidth="1"/>
    <col min="13060" max="13060" width="20.5703125" bestFit="1" customWidth="1"/>
    <col min="13062" max="13062" width="11.28515625" bestFit="1" customWidth="1"/>
    <col min="13314" max="13314" width="9" customWidth="1"/>
    <col min="13315" max="13315" width="5.85546875" customWidth="1"/>
    <col min="13316" max="13316" width="20.5703125" bestFit="1" customWidth="1"/>
    <col min="13318" max="13318" width="11.28515625" bestFit="1" customWidth="1"/>
    <col min="13570" max="13570" width="9" customWidth="1"/>
    <col min="13571" max="13571" width="5.85546875" customWidth="1"/>
    <col min="13572" max="13572" width="20.5703125" bestFit="1" customWidth="1"/>
    <col min="13574" max="13574" width="11.28515625" bestFit="1" customWidth="1"/>
    <col min="13826" max="13826" width="9" customWidth="1"/>
    <col min="13827" max="13827" width="5.85546875" customWidth="1"/>
    <col min="13828" max="13828" width="20.5703125" bestFit="1" customWidth="1"/>
    <col min="13830" max="13830" width="11.28515625" bestFit="1" customWidth="1"/>
    <col min="14082" max="14082" width="9" customWidth="1"/>
    <col min="14083" max="14083" width="5.85546875" customWidth="1"/>
    <col min="14084" max="14084" width="20.5703125" bestFit="1" customWidth="1"/>
    <col min="14086" max="14086" width="11.28515625" bestFit="1" customWidth="1"/>
    <col min="14338" max="14338" width="9" customWidth="1"/>
    <col min="14339" max="14339" width="5.85546875" customWidth="1"/>
    <col min="14340" max="14340" width="20.5703125" bestFit="1" customWidth="1"/>
    <col min="14342" max="14342" width="11.28515625" bestFit="1" customWidth="1"/>
    <col min="14594" max="14594" width="9" customWidth="1"/>
    <col min="14595" max="14595" width="5.85546875" customWidth="1"/>
    <col min="14596" max="14596" width="20.5703125" bestFit="1" customWidth="1"/>
    <col min="14598" max="14598" width="11.28515625" bestFit="1" customWidth="1"/>
    <col min="14850" max="14850" width="9" customWidth="1"/>
    <col min="14851" max="14851" width="5.85546875" customWidth="1"/>
    <col min="14852" max="14852" width="20.5703125" bestFit="1" customWidth="1"/>
    <col min="14854" max="14854" width="11.28515625" bestFit="1" customWidth="1"/>
    <col min="15106" max="15106" width="9" customWidth="1"/>
    <col min="15107" max="15107" width="5.85546875" customWidth="1"/>
    <col min="15108" max="15108" width="20.5703125" bestFit="1" customWidth="1"/>
    <col min="15110" max="15110" width="11.28515625" bestFit="1" customWidth="1"/>
    <col min="15362" max="15362" width="9" customWidth="1"/>
    <col min="15363" max="15363" width="5.85546875" customWidth="1"/>
    <col min="15364" max="15364" width="20.5703125" bestFit="1" customWidth="1"/>
    <col min="15366" max="15366" width="11.28515625" bestFit="1" customWidth="1"/>
    <col min="15618" max="15618" width="9" customWidth="1"/>
    <col min="15619" max="15619" width="5.85546875" customWidth="1"/>
    <col min="15620" max="15620" width="20.5703125" bestFit="1" customWidth="1"/>
    <col min="15622" max="15622" width="11.28515625" bestFit="1" customWidth="1"/>
    <col min="15874" max="15874" width="9" customWidth="1"/>
    <col min="15875" max="15875" width="5.85546875" customWidth="1"/>
    <col min="15876" max="15876" width="20.5703125" bestFit="1" customWidth="1"/>
    <col min="15878" max="15878" width="11.28515625" bestFit="1" customWidth="1"/>
    <col min="16130" max="16130" width="9" customWidth="1"/>
    <col min="16131" max="16131" width="5.85546875" customWidth="1"/>
    <col min="16132" max="16132" width="20.5703125" bestFit="1" customWidth="1"/>
    <col min="16134" max="16134" width="11.28515625" bestFit="1" customWidth="1"/>
  </cols>
  <sheetData>
    <row r="1" spans="1:10" x14ac:dyDescent="0.25">
      <c r="A1" s="76"/>
      <c r="B1" s="36"/>
      <c r="C1" s="268"/>
      <c r="D1" s="268"/>
      <c r="E1" s="77"/>
      <c r="F1" s="77"/>
      <c r="G1" s="77"/>
    </row>
    <row r="2" spans="1:10" ht="5.25" customHeight="1" x14ac:dyDescent="0.25">
      <c r="A2" s="20"/>
      <c r="C2" s="36"/>
      <c r="D2" s="36"/>
      <c r="E2" s="36"/>
      <c r="F2" s="36"/>
      <c r="G2" s="36"/>
    </row>
    <row r="3" spans="1:10" ht="29.25" customHeight="1" x14ac:dyDescent="0.25">
      <c r="A3" s="20"/>
      <c r="B3" s="282" t="s">
        <v>144</v>
      </c>
      <c r="C3" s="282"/>
      <c r="D3" s="282"/>
      <c r="E3" s="282"/>
      <c r="F3" s="282"/>
      <c r="G3" s="282"/>
    </row>
    <row r="4" spans="1:10" x14ac:dyDescent="0.25">
      <c r="A4" s="20"/>
      <c r="B4" s="282"/>
      <c r="C4" s="282"/>
      <c r="D4" s="282"/>
      <c r="E4" s="282"/>
      <c r="F4" s="282"/>
      <c r="G4" s="282"/>
    </row>
    <row r="5" spans="1:10" x14ac:dyDescent="0.25">
      <c r="A5" s="20"/>
      <c r="B5" s="282"/>
      <c r="C5" s="282"/>
      <c r="D5" s="282"/>
      <c r="E5" s="282"/>
      <c r="F5" s="282"/>
      <c r="G5" s="282"/>
    </row>
    <row r="6" spans="1:10" x14ac:dyDescent="0.25">
      <c r="A6" s="20"/>
      <c r="B6" s="282"/>
      <c r="C6" s="282"/>
      <c r="D6" s="282"/>
      <c r="E6" s="282"/>
      <c r="F6" s="282"/>
      <c r="G6" s="282"/>
    </row>
    <row r="7" spans="1:10" ht="15.75" x14ac:dyDescent="0.25">
      <c r="A7" s="20"/>
      <c r="B7" s="78"/>
      <c r="C7" s="79"/>
      <c r="D7" s="167">
        <v>43525</v>
      </c>
      <c r="E7" s="81"/>
      <c r="F7" s="14"/>
      <c r="G7" s="14"/>
      <c r="J7" s="166"/>
    </row>
    <row r="8" spans="1:10" ht="15.75" x14ac:dyDescent="0.25">
      <c r="A8" s="20"/>
      <c r="B8" s="82" t="s">
        <v>145</v>
      </c>
      <c r="C8" s="36"/>
      <c r="D8" s="82" t="s">
        <v>55</v>
      </c>
      <c r="E8" s="20"/>
      <c r="G8" s="95">
        <v>296.69</v>
      </c>
    </row>
    <row r="9" spans="1:10" ht="15.75" x14ac:dyDescent="0.25">
      <c r="A9" s="20"/>
      <c r="B9" s="82"/>
      <c r="C9" s="36"/>
      <c r="D9" s="82"/>
      <c r="E9" s="20"/>
      <c r="G9" s="95"/>
    </row>
    <row r="10" spans="1:10" ht="15.75" x14ac:dyDescent="0.25">
      <c r="A10" s="20"/>
      <c r="B10" s="82"/>
      <c r="C10" s="85" t="s">
        <v>56</v>
      </c>
      <c r="D10" s="82" t="s">
        <v>57</v>
      </c>
      <c r="E10" s="20"/>
      <c r="G10" s="168">
        <v>2044.03</v>
      </c>
    </row>
    <row r="11" spans="1:10" ht="15.75" x14ac:dyDescent="0.25">
      <c r="A11" s="20"/>
      <c r="B11" s="82"/>
      <c r="C11" s="85"/>
      <c r="D11" s="82"/>
      <c r="E11" s="20"/>
      <c r="G11" s="168"/>
    </row>
    <row r="12" spans="1:10" ht="16.5" thickBot="1" x14ac:dyDescent="0.3">
      <c r="A12" s="20"/>
      <c r="B12" s="82"/>
      <c r="C12" s="36"/>
      <c r="D12" s="191" t="s">
        <v>62</v>
      </c>
      <c r="E12" s="192"/>
      <c r="G12" s="169">
        <f>SUM(G8:G10)</f>
        <v>2340.7199999999998</v>
      </c>
      <c r="I12" s="133"/>
    </row>
    <row r="13" spans="1:10" ht="16.5" thickTop="1" x14ac:dyDescent="0.25">
      <c r="A13" s="20"/>
      <c r="B13" s="82"/>
      <c r="C13" s="36"/>
      <c r="D13" s="90"/>
      <c r="E13" s="20"/>
      <c r="G13" s="170"/>
    </row>
    <row r="14" spans="1:10" ht="15.75" x14ac:dyDescent="0.25">
      <c r="A14" s="20"/>
      <c r="B14" s="82"/>
      <c r="C14" s="36"/>
      <c r="D14" s="82"/>
      <c r="E14" s="20"/>
      <c r="G14" s="168"/>
    </row>
    <row r="15" spans="1:10" ht="15.75" x14ac:dyDescent="0.25">
      <c r="A15" s="20"/>
      <c r="B15" s="82" t="s">
        <v>128</v>
      </c>
      <c r="C15" s="36"/>
      <c r="D15" s="90" t="s">
        <v>59</v>
      </c>
      <c r="E15" s="20"/>
      <c r="G15" s="168">
        <v>2151.86</v>
      </c>
    </row>
    <row r="16" spans="1:10" ht="15.75" x14ac:dyDescent="0.25">
      <c r="A16" s="20"/>
      <c r="B16" s="36"/>
      <c r="C16" s="82"/>
      <c r="D16" s="90"/>
      <c r="E16" s="20"/>
      <c r="G16" s="168"/>
    </row>
    <row r="17" spans="1:10" ht="15.75" x14ac:dyDescent="0.25">
      <c r="A17" s="20"/>
      <c r="B17" s="36"/>
      <c r="C17" s="90" t="s">
        <v>56</v>
      </c>
      <c r="D17" s="82" t="s">
        <v>60</v>
      </c>
      <c r="E17" s="20"/>
      <c r="G17" s="168">
        <v>5240.05</v>
      </c>
    </row>
    <row r="18" spans="1:10" ht="15.75" x14ac:dyDescent="0.25">
      <c r="A18" s="20"/>
      <c r="B18" s="36"/>
      <c r="C18" s="82"/>
      <c r="D18" s="90"/>
      <c r="E18" s="20"/>
      <c r="G18" s="168"/>
    </row>
    <row r="19" spans="1:10" ht="15.75" x14ac:dyDescent="0.25">
      <c r="A19" s="20"/>
      <c r="B19" s="36"/>
      <c r="C19" s="82"/>
      <c r="D19" s="90"/>
      <c r="E19" s="20"/>
      <c r="G19" s="171">
        <f>SUM(G15:G17)</f>
        <v>7391.91</v>
      </c>
    </row>
    <row r="20" spans="1:10" ht="15.75" x14ac:dyDescent="0.25">
      <c r="A20" s="20"/>
      <c r="B20" s="36"/>
      <c r="C20" s="82"/>
      <c r="D20" s="90"/>
      <c r="E20" s="20"/>
      <c r="G20" s="172"/>
    </row>
    <row r="21" spans="1:10" ht="15.75" x14ac:dyDescent="0.25">
      <c r="A21" s="20"/>
      <c r="B21" s="36"/>
      <c r="C21" s="245" t="s">
        <v>61</v>
      </c>
      <c r="D21" s="82" t="s">
        <v>18</v>
      </c>
      <c r="E21" s="20"/>
      <c r="G21" s="173">
        <v>5051.1899999999996</v>
      </c>
    </row>
    <row r="22" spans="1:10" ht="15.75" x14ac:dyDescent="0.25">
      <c r="A22" s="20"/>
      <c r="B22" s="36"/>
      <c r="C22" s="82"/>
      <c r="D22" s="90"/>
      <c r="E22" s="20"/>
      <c r="G22" s="95"/>
    </row>
    <row r="23" spans="1:10" ht="16.5" thickBot="1" x14ac:dyDescent="0.3">
      <c r="A23" s="20"/>
      <c r="B23" s="36" t="s">
        <v>145</v>
      </c>
      <c r="C23" s="96"/>
      <c r="D23" s="191" t="s">
        <v>62</v>
      </c>
      <c r="E23" s="193"/>
      <c r="G23" s="174">
        <f>SUM(G19)-G21</f>
        <v>2340.7200000000003</v>
      </c>
      <c r="I23" s="133"/>
      <c r="J23" s="133"/>
    </row>
    <row r="24" spans="1:10" ht="15.75" thickTop="1" x14ac:dyDescent="0.25">
      <c r="A24" s="20"/>
      <c r="B24" s="36"/>
      <c r="C24" s="36"/>
      <c r="D24" s="36"/>
      <c r="E24" s="36"/>
      <c r="F24" s="36"/>
      <c r="G24" s="36"/>
    </row>
  </sheetData>
  <mergeCells count="2">
    <mergeCell ref="C1:D1"/>
    <mergeCell ref="B3:G6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4" workbookViewId="0">
      <selection activeCell="H27" sqref="H27"/>
    </sheetView>
  </sheetViews>
  <sheetFormatPr defaultRowHeight="15" x14ac:dyDescent="0.25"/>
  <cols>
    <col min="2" max="2" width="9" customWidth="1"/>
    <col min="3" max="3" width="5.85546875" customWidth="1"/>
    <col min="4" max="4" width="20.5703125" bestFit="1" customWidth="1"/>
    <col min="6" max="6" width="12.42578125" bestFit="1" customWidth="1"/>
    <col min="9" max="9" width="12.140625" customWidth="1"/>
    <col min="258" max="258" width="9" customWidth="1"/>
    <col min="259" max="259" width="5.85546875" customWidth="1"/>
    <col min="260" max="260" width="20.5703125" bestFit="1" customWidth="1"/>
    <col min="262" max="262" width="11.28515625" bestFit="1" customWidth="1"/>
    <col min="514" max="514" width="9" customWidth="1"/>
    <col min="515" max="515" width="5.85546875" customWidth="1"/>
    <col min="516" max="516" width="20.5703125" bestFit="1" customWidth="1"/>
    <col min="518" max="518" width="11.28515625" bestFit="1" customWidth="1"/>
    <col min="770" max="770" width="9" customWidth="1"/>
    <col min="771" max="771" width="5.85546875" customWidth="1"/>
    <col min="772" max="772" width="20.5703125" bestFit="1" customWidth="1"/>
    <col min="774" max="774" width="11.28515625" bestFit="1" customWidth="1"/>
    <col min="1026" max="1026" width="9" customWidth="1"/>
    <col min="1027" max="1027" width="5.85546875" customWidth="1"/>
    <col min="1028" max="1028" width="20.5703125" bestFit="1" customWidth="1"/>
    <col min="1030" max="1030" width="11.28515625" bestFit="1" customWidth="1"/>
    <col min="1282" max="1282" width="9" customWidth="1"/>
    <col min="1283" max="1283" width="5.85546875" customWidth="1"/>
    <col min="1284" max="1284" width="20.5703125" bestFit="1" customWidth="1"/>
    <col min="1286" max="1286" width="11.28515625" bestFit="1" customWidth="1"/>
    <col min="1538" max="1538" width="9" customWidth="1"/>
    <col min="1539" max="1539" width="5.85546875" customWidth="1"/>
    <col min="1540" max="1540" width="20.5703125" bestFit="1" customWidth="1"/>
    <col min="1542" max="1542" width="11.28515625" bestFit="1" customWidth="1"/>
    <col min="1794" max="1794" width="9" customWidth="1"/>
    <col min="1795" max="1795" width="5.85546875" customWidth="1"/>
    <col min="1796" max="1796" width="20.5703125" bestFit="1" customWidth="1"/>
    <col min="1798" max="1798" width="11.28515625" bestFit="1" customWidth="1"/>
    <col min="2050" max="2050" width="9" customWidth="1"/>
    <col min="2051" max="2051" width="5.85546875" customWidth="1"/>
    <col min="2052" max="2052" width="20.5703125" bestFit="1" customWidth="1"/>
    <col min="2054" max="2054" width="11.28515625" bestFit="1" customWidth="1"/>
    <col min="2306" max="2306" width="9" customWidth="1"/>
    <col min="2307" max="2307" width="5.85546875" customWidth="1"/>
    <col min="2308" max="2308" width="20.5703125" bestFit="1" customWidth="1"/>
    <col min="2310" max="2310" width="11.28515625" bestFit="1" customWidth="1"/>
    <col min="2562" max="2562" width="9" customWidth="1"/>
    <col min="2563" max="2563" width="5.85546875" customWidth="1"/>
    <col min="2564" max="2564" width="20.5703125" bestFit="1" customWidth="1"/>
    <col min="2566" max="2566" width="11.28515625" bestFit="1" customWidth="1"/>
    <col min="2818" max="2818" width="9" customWidth="1"/>
    <col min="2819" max="2819" width="5.85546875" customWidth="1"/>
    <col min="2820" max="2820" width="20.5703125" bestFit="1" customWidth="1"/>
    <col min="2822" max="2822" width="11.28515625" bestFit="1" customWidth="1"/>
    <col min="3074" max="3074" width="9" customWidth="1"/>
    <col min="3075" max="3075" width="5.85546875" customWidth="1"/>
    <col min="3076" max="3076" width="20.5703125" bestFit="1" customWidth="1"/>
    <col min="3078" max="3078" width="11.28515625" bestFit="1" customWidth="1"/>
    <col min="3330" max="3330" width="9" customWidth="1"/>
    <col min="3331" max="3331" width="5.85546875" customWidth="1"/>
    <col min="3332" max="3332" width="20.5703125" bestFit="1" customWidth="1"/>
    <col min="3334" max="3334" width="11.28515625" bestFit="1" customWidth="1"/>
    <col min="3586" max="3586" width="9" customWidth="1"/>
    <col min="3587" max="3587" width="5.85546875" customWidth="1"/>
    <col min="3588" max="3588" width="20.5703125" bestFit="1" customWidth="1"/>
    <col min="3590" max="3590" width="11.28515625" bestFit="1" customWidth="1"/>
    <col min="3842" max="3842" width="9" customWidth="1"/>
    <col min="3843" max="3843" width="5.85546875" customWidth="1"/>
    <col min="3844" max="3844" width="20.5703125" bestFit="1" customWidth="1"/>
    <col min="3846" max="3846" width="11.28515625" bestFit="1" customWidth="1"/>
    <col min="4098" max="4098" width="9" customWidth="1"/>
    <col min="4099" max="4099" width="5.85546875" customWidth="1"/>
    <col min="4100" max="4100" width="20.5703125" bestFit="1" customWidth="1"/>
    <col min="4102" max="4102" width="11.28515625" bestFit="1" customWidth="1"/>
    <col min="4354" max="4354" width="9" customWidth="1"/>
    <col min="4355" max="4355" width="5.85546875" customWidth="1"/>
    <col min="4356" max="4356" width="20.5703125" bestFit="1" customWidth="1"/>
    <col min="4358" max="4358" width="11.28515625" bestFit="1" customWidth="1"/>
    <col min="4610" max="4610" width="9" customWidth="1"/>
    <col min="4611" max="4611" width="5.85546875" customWidth="1"/>
    <col min="4612" max="4612" width="20.5703125" bestFit="1" customWidth="1"/>
    <col min="4614" max="4614" width="11.28515625" bestFit="1" customWidth="1"/>
    <col min="4866" max="4866" width="9" customWidth="1"/>
    <col min="4867" max="4867" width="5.85546875" customWidth="1"/>
    <col min="4868" max="4868" width="20.5703125" bestFit="1" customWidth="1"/>
    <col min="4870" max="4870" width="11.28515625" bestFit="1" customWidth="1"/>
    <col min="5122" max="5122" width="9" customWidth="1"/>
    <col min="5123" max="5123" width="5.85546875" customWidth="1"/>
    <col min="5124" max="5124" width="20.5703125" bestFit="1" customWidth="1"/>
    <col min="5126" max="5126" width="11.28515625" bestFit="1" customWidth="1"/>
    <col min="5378" max="5378" width="9" customWidth="1"/>
    <col min="5379" max="5379" width="5.85546875" customWidth="1"/>
    <col min="5380" max="5380" width="20.5703125" bestFit="1" customWidth="1"/>
    <col min="5382" max="5382" width="11.28515625" bestFit="1" customWidth="1"/>
    <col min="5634" max="5634" width="9" customWidth="1"/>
    <col min="5635" max="5635" width="5.85546875" customWidth="1"/>
    <col min="5636" max="5636" width="20.5703125" bestFit="1" customWidth="1"/>
    <col min="5638" max="5638" width="11.28515625" bestFit="1" customWidth="1"/>
    <col min="5890" max="5890" width="9" customWidth="1"/>
    <col min="5891" max="5891" width="5.85546875" customWidth="1"/>
    <col min="5892" max="5892" width="20.5703125" bestFit="1" customWidth="1"/>
    <col min="5894" max="5894" width="11.28515625" bestFit="1" customWidth="1"/>
    <col min="6146" max="6146" width="9" customWidth="1"/>
    <col min="6147" max="6147" width="5.85546875" customWidth="1"/>
    <col min="6148" max="6148" width="20.5703125" bestFit="1" customWidth="1"/>
    <col min="6150" max="6150" width="11.28515625" bestFit="1" customWidth="1"/>
    <col min="6402" max="6402" width="9" customWidth="1"/>
    <col min="6403" max="6403" width="5.85546875" customWidth="1"/>
    <col min="6404" max="6404" width="20.5703125" bestFit="1" customWidth="1"/>
    <col min="6406" max="6406" width="11.28515625" bestFit="1" customWidth="1"/>
    <col min="6658" max="6658" width="9" customWidth="1"/>
    <col min="6659" max="6659" width="5.85546875" customWidth="1"/>
    <col min="6660" max="6660" width="20.5703125" bestFit="1" customWidth="1"/>
    <col min="6662" max="6662" width="11.28515625" bestFit="1" customWidth="1"/>
    <col min="6914" max="6914" width="9" customWidth="1"/>
    <col min="6915" max="6915" width="5.85546875" customWidth="1"/>
    <col min="6916" max="6916" width="20.5703125" bestFit="1" customWidth="1"/>
    <col min="6918" max="6918" width="11.28515625" bestFit="1" customWidth="1"/>
    <col min="7170" max="7170" width="9" customWidth="1"/>
    <col min="7171" max="7171" width="5.85546875" customWidth="1"/>
    <col min="7172" max="7172" width="20.5703125" bestFit="1" customWidth="1"/>
    <col min="7174" max="7174" width="11.28515625" bestFit="1" customWidth="1"/>
    <col min="7426" max="7426" width="9" customWidth="1"/>
    <col min="7427" max="7427" width="5.85546875" customWidth="1"/>
    <col min="7428" max="7428" width="20.5703125" bestFit="1" customWidth="1"/>
    <col min="7430" max="7430" width="11.28515625" bestFit="1" customWidth="1"/>
    <col min="7682" max="7682" width="9" customWidth="1"/>
    <col min="7683" max="7683" width="5.85546875" customWidth="1"/>
    <col min="7684" max="7684" width="20.5703125" bestFit="1" customWidth="1"/>
    <col min="7686" max="7686" width="11.28515625" bestFit="1" customWidth="1"/>
    <col min="7938" max="7938" width="9" customWidth="1"/>
    <col min="7939" max="7939" width="5.85546875" customWidth="1"/>
    <col min="7940" max="7940" width="20.5703125" bestFit="1" customWidth="1"/>
    <col min="7942" max="7942" width="11.28515625" bestFit="1" customWidth="1"/>
    <col min="8194" max="8194" width="9" customWidth="1"/>
    <col min="8195" max="8195" width="5.85546875" customWidth="1"/>
    <col min="8196" max="8196" width="20.5703125" bestFit="1" customWidth="1"/>
    <col min="8198" max="8198" width="11.28515625" bestFit="1" customWidth="1"/>
    <col min="8450" max="8450" width="9" customWidth="1"/>
    <col min="8451" max="8451" width="5.85546875" customWidth="1"/>
    <col min="8452" max="8452" width="20.5703125" bestFit="1" customWidth="1"/>
    <col min="8454" max="8454" width="11.28515625" bestFit="1" customWidth="1"/>
    <col min="8706" max="8706" width="9" customWidth="1"/>
    <col min="8707" max="8707" width="5.85546875" customWidth="1"/>
    <col min="8708" max="8708" width="20.5703125" bestFit="1" customWidth="1"/>
    <col min="8710" max="8710" width="11.28515625" bestFit="1" customWidth="1"/>
    <col min="8962" max="8962" width="9" customWidth="1"/>
    <col min="8963" max="8963" width="5.85546875" customWidth="1"/>
    <col min="8964" max="8964" width="20.5703125" bestFit="1" customWidth="1"/>
    <col min="8966" max="8966" width="11.28515625" bestFit="1" customWidth="1"/>
    <col min="9218" max="9218" width="9" customWidth="1"/>
    <col min="9219" max="9219" width="5.85546875" customWidth="1"/>
    <col min="9220" max="9220" width="20.5703125" bestFit="1" customWidth="1"/>
    <col min="9222" max="9222" width="11.28515625" bestFit="1" customWidth="1"/>
    <col min="9474" max="9474" width="9" customWidth="1"/>
    <col min="9475" max="9475" width="5.85546875" customWidth="1"/>
    <col min="9476" max="9476" width="20.5703125" bestFit="1" customWidth="1"/>
    <col min="9478" max="9478" width="11.28515625" bestFit="1" customWidth="1"/>
    <col min="9730" max="9730" width="9" customWidth="1"/>
    <col min="9731" max="9731" width="5.85546875" customWidth="1"/>
    <col min="9732" max="9732" width="20.5703125" bestFit="1" customWidth="1"/>
    <col min="9734" max="9734" width="11.28515625" bestFit="1" customWidth="1"/>
    <col min="9986" max="9986" width="9" customWidth="1"/>
    <col min="9987" max="9987" width="5.85546875" customWidth="1"/>
    <col min="9988" max="9988" width="20.5703125" bestFit="1" customWidth="1"/>
    <col min="9990" max="9990" width="11.28515625" bestFit="1" customWidth="1"/>
    <col min="10242" max="10242" width="9" customWidth="1"/>
    <col min="10243" max="10243" width="5.85546875" customWidth="1"/>
    <col min="10244" max="10244" width="20.5703125" bestFit="1" customWidth="1"/>
    <col min="10246" max="10246" width="11.28515625" bestFit="1" customWidth="1"/>
    <col min="10498" max="10498" width="9" customWidth="1"/>
    <col min="10499" max="10499" width="5.85546875" customWidth="1"/>
    <col min="10500" max="10500" width="20.5703125" bestFit="1" customWidth="1"/>
    <col min="10502" max="10502" width="11.28515625" bestFit="1" customWidth="1"/>
    <col min="10754" max="10754" width="9" customWidth="1"/>
    <col min="10755" max="10755" width="5.85546875" customWidth="1"/>
    <col min="10756" max="10756" width="20.5703125" bestFit="1" customWidth="1"/>
    <col min="10758" max="10758" width="11.28515625" bestFit="1" customWidth="1"/>
    <col min="11010" max="11010" width="9" customWidth="1"/>
    <col min="11011" max="11011" width="5.85546875" customWidth="1"/>
    <col min="11012" max="11012" width="20.5703125" bestFit="1" customWidth="1"/>
    <col min="11014" max="11014" width="11.28515625" bestFit="1" customWidth="1"/>
    <col min="11266" max="11266" width="9" customWidth="1"/>
    <col min="11267" max="11267" width="5.85546875" customWidth="1"/>
    <col min="11268" max="11268" width="20.5703125" bestFit="1" customWidth="1"/>
    <col min="11270" max="11270" width="11.28515625" bestFit="1" customWidth="1"/>
    <col min="11522" max="11522" width="9" customWidth="1"/>
    <col min="11523" max="11523" width="5.85546875" customWidth="1"/>
    <col min="11524" max="11524" width="20.5703125" bestFit="1" customWidth="1"/>
    <col min="11526" max="11526" width="11.28515625" bestFit="1" customWidth="1"/>
    <col min="11778" max="11778" width="9" customWidth="1"/>
    <col min="11779" max="11779" width="5.85546875" customWidth="1"/>
    <col min="11780" max="11780" width="20.5703125" bestFit="1" customWidth="1"/>
    <col min="11782" max="11782" width="11.28515625" bestFit="1" customWidth="1"/>
    <col min="12034" max="12034" width="9" customWidth="1"/>
    <col min="12035" max="12035" width="5.85546875" customWidth="1"/>
    <col min="12036" max="12036" width="20.5703125" bestFit="1" customWidth="1"/>
    <col min="12038" max="12038" width="11.28515625" bestFit="1" customWidth="1"/>
    <col min="12290" max="12290" width="9" customWidth="1"/>
    <col min="12291" max="12291" width="5.85546875" customWidth="1"/>
    <col min="12292" max="12292" width="20.5703125" bestFit="1" customWidth="1"/>
    <col min="12294" max="12294" width="11.28515625" bestFit="1" customWidth="1"/>
    <col min="12546" max="12546" width="9" customWidth="1"/>
    <col min="12547" max="12547" width="5.85546875" customWidth="1"/>
    <col min="12548" max="12548" width="20.5703125" bestFit="1" customWidth="1"/>
    <col min="12550" max="12550" width="11.28515625" bestFit="1" customWidth="1"/>
    <col min="12802" max="12802" width="9" customWidth="1"/>
    <col min="12803" max="12803" width="5.85546875" customWidth="1"/>
    <col min="12804" max="12804" width="20.5703125" bestFit="1" customWidth="1"/>
    <col min="12806" max="12806" width="11.28515625" bestFit="1" customWidth="1"/>
    <col min="13058" max="13058" width="9" customWidth="1"/>
    <col min="13059" max="13059" width="5.85546875" customWidth="1"/>
    <col min="13060" max="13060" width="20.5703125" bestFit="1" customWidth="1"/>
    <col min="13062" max="13062" width="11.28515625" bestFit="1" customWidth="1"/>
    <col min="13314" max="13314" width="9" customWidth="1"/>
    <col min="13315" max="13315" width="5.85546875" customWidth="1"/>
    <col min="13316" max="13316" width="20.5703125" bestFit="1" customWidth="1"/>
    <col min="13318" max="13318" width="11.28515625" bestFit="1" customWidth="1"/>
    <col min="13570" max="13570" width="9" customWidth="1"/>
    <col min="13571" max="13571" width="5.85546875" customWidth="1"/>
    <col min="13572" max="13572" width="20.5703125" bestFit="1" customWidth="1"/>
    <col min="13574" max="13574" width="11.28515625" bestFit="1" customWidth="1"/>
    <col min="13826" max="13826" width="9" customWidth="1"/>
    <col min="13827" max="13827" width="5.85546875" customWidth="1"/>
    <col min="13828" max="13828" width="20.5703125" bestFit="1" customWidth="1"/>
    <col min="13830" max="13830" width="11.28515625" bestFit="1" customWidth="1"/>
    <col min="14082" max="14082" width="9" customWidth="1"/>
    <col min="14083" max="14083" width="5.85546875" customWidth="1"/>
    <col min="14084" max="14084" width="20.5703125" bestFit="1" customWidth="1"/>
    <col min="14086" max="14086" width="11.28515625" bestFit="1" customWidth="1"/>
    <col min="14338" max="14338" width="9" customWidth="1"/>
    <col min="14339" max="14339" width="5.85546875" customWidth="1"/>
    <col min="14340" max="14340" width="20.5703125" bestFit="1" customWidth="1"/>
    <col min="14342" max="14342" width="11.28515625" bestFit="1" customWidth="1"/>
    <col min="14594" max="14594" width="9" customWidth="1"/>
    <col min="14595" max="14595" width="5.85546875" customWidth="1"/>
    <col min="14596" max="14596" width="20.5703125" bestFit="1" customWidth="1"/>
    <col min="14598" max="14598" width="11.28515625" bestFit="1" customWidth="1"/>
    <col min="14850" max="14850" width="9" customWidth="1"/>
    <col min="14851" max="14851" width="5.85546875" customWidth="1"/>
    <col min="14852" max="14852" width="20.5703125" bestFit="1" customWidth="1"/>
    <col min="14854" max="14854" width="11.28515625" bestFit="1" customWidth="1"/>
    <col min="15106" max="15106" width="9" customWidth="1"/>
    <col min="15107" max="15107" width="5.85546875" customWidth="1"/>
    <col min="15108" max="15108" width="20.5703125" bestFit="1" customWidth="1"/>
    <col min="15110" max="15110" width="11.28515625" bestFit="1" customWidth="1"/>
    <col min="15362" max="15362" width="9" customWidth="1"/>
    <col min="15363" max="15363" width="5.85546875" customWidth="1"/>
    <col min="15364" max="15364" width="20.5703125" bestFit="1" customWidth="1"/>
    <col min="15366" max="15366" width="11.28515625" bestFit="1" customWidth="1"/>
    <col min="15618" max="15618" width="9" customWidth="1"/>
    <col min="15619" max="15619" width="5.85546875" customWidth="1"/>
    <col min="15620" max="15620" width="20.5703125" bestFit="1" customWidth="1"/>
    <col min="15622" max="15622" width="11.28515625" bestFit="1" customWidth="1"/>
    <col min="15874" max="15874" width="9" customWidth="1"/>
    <col min="15875" max="15875" width="5.85546875" customWidth="1"/>
    <col min="15876" max="15876" width="20.5703125" bestFit="1" customWidth="1"/>
    <col min="15878" max="15878" width="11.28515625" bestFit="1" customWidth="1"/>
    <col min="16130" max="16130" width="9" customWidth="1"/>
    <col min="16131" max="16131" width="5.85546875" customWidth="1"/>
    <col min="16132" max="16132" width="20.5703125" bestFit="1" customWidth="1"/>
    <col min="16134" max="16134" width="11.28515625" bestFit="1" customWidth="1"/>
  </cols>
  <sheetData>
    <row r="1" spans="1:10" x14ac:dyDescent="0.25">
      <c r="A1" s="76"/>
      <c r="B1" s="36"/>
      <c r="C1" s="268"/>
      <c r="D1" s="268"/>
      <c r="E1" s="77"/>
      <c r="F1" s="77"/>
      <c r="G1" s="77"/>
    </row>
    <row r="2" spans="1:10" ht="5.25" customHeight="1" x14ac:dyDescent="0.25">
      <c r="A2" s="20"/>
      <c r="C2" s="36"/>
      <c r="D2" s="36"/>
      <c r="E2" s="36"/>
      <c r="F2" s="36"/>
      <c r="G2" s="36"/>
    </row>
    <row r="3" spans="1:10" ht="29.25" customHeight="1" x14ac:dyDescent="0.25">
      <c r="A3" s="20"/>
      <c r="B3" s="282" t="s">
        <v>126</v>
      </c>
      <c r="C3" s="282"/>
      <c r="D3" s="282"/>
      <c r="E3" s="282"/>
      <c r="F3" s="282"/>
      <c r="G3" s="282"/>
    </row>
    <row r="4" spans="1:10" ht="15" customHeight="1" x14ac:dyDescent="0.25">
      <c r="A4" s="20"/>
      <c r="B4" s="282"/>
      <c r="C4" s="282"/>
      <c r="D4" s="282"/>
      <c r="E4" s="282"/>
      <c r="F4" s="282"/>
      <c r="G4" s="282"/>
    </row>
    <row r="5" spans="1:10" ht="15" customHeight="1" x14ac:dyDescent="0.25">
      <c r="A5" s="20"/>
      <c r="B5" s="282"/>
      <c r="C5" s="282"/>
      <c r="D5" s="282"/>
      <c r="E5" s="282"/>
      <c r="F5" s="282"/>
      <c r="G5" s="282"/>
    </row>
    <row r="6" spans="1:10" ht="15" customHeight="1" x14ac:dyDescent="0.25">
      <c r="A6" s="20"/>
      <c r="B6" s="282"/>
      <c r="C6" s="282"/>
      <c r="D6" s="282"/>
      <c r="E6" s="282"/>
      <c r="F6" s="282"/>
      <c r="G6" s="282"/>
    </row>
    <row r="7" spans="1:10" ht="15.75" x14ac:dyDescent="0.25">
      <c r="A7" s="20"/>
      <c r="B7" s="78"/>
      <c r="C7" s="79"/>
      <c r="D7" s="167">
        <v>42795</v>
      </c>
      <c r="E7" s="81"/>
      <c r="F7" s="14"/>
      <c r="G7" s="14"/>
      <c r="J7" s="166"/>
    </row>
    <row r="8" spans="1:10" ht="15.75" x14ac:dyDescent="0.25">
      <c r="A8" s="20"/>
      <c r="B8" s="82" t="s">
        <v>127</v>
      </c>
      <c r="C8" s="36"/>
      <c r="D8" s="82" t="s">
        <v>55</v>
      </c>
      <c r="E8" s="20"/>
      <c r="F8" s="95">
        <v>257.81</v>
      </c>
      <c r="G8" s="84"/>
    </row>
    <row r="9" spans="1:10" ht="15.75" x14ac:dyDescent="0.25">
      <c r="A9" s="20"/>
      <c r="B9" s="82"/>
      <c r="C9" s="36"/>
      <c r="D9" s="82"/>
      <c r="E9" s="20"/>
      <c r="F9" s="95"/>
      <c r="G9" s="24"/>
    </row>
    <row r="10" spans="1:10" ht="15.75" x14ac:dyDescent="0.25">
      <c r="A10" s="20"/>
      <c r="B10" s="82"/>
      <c r="C10" s="85" t="s">
        <v>56</v>
      </c>
      <c r="D10" s="82" t="s">
        <v>57</v>
      </c>
      <c r="E10" s="20"/>
      <c r="F10" s="168">
        <v>2430.4899999999998</v>
      </c>
      <c r="G10" s="24"/>
    </row>
    <row r="11" spans="1:10" ht="15.75" x14ac:dyDescent="0.25">
      <c r="A11" s="20"/>
      <c r="B11" s="82"/>
      <c r="C11" s="85"/>
      <c r="D11" s="82"/>
      <c r="E11" s="20"/>
      <c r="F11" s="168"/>
      <c r="G11" s="26"/>
    </row>
    <row r="12" spans="1:10" ht="16.5" thickBot="1" x14ac:dyDescent="0.3">
      <c r="A12" s="20"/>
      <c r="B12" s="82"/>
      <c r="C12" s="36"/>
      <c r="D12" s="191" t="s">
        <v>58</v>
      </c>
      <c r="E12" s="192"/>
      <c r="F12" s="169">
        <f>SUM(F8:F10)</f>
        <v>2688.2999999999997</v>
      </c>
      <c r="G12" s="26"/>
      <c r="I12" s="133"/>
    </row>
    <row r="13" spans="1:10" ht="16.5" thickTop="1" x14ac:dyDescent="0.25">
      <c r="A13" s="20"/>
      <c r="B13" s="82"/>
      <c r="C13" s="36"/>
      <c r="D13" s="90"/>
      <c r="E13" s="20"/>
      <c r="F13" s="170"/>
      <c r="G13" s="26"/>
    </row>
    <row r="14" spans="1:10" ht="15.75" x14ac:dyDescent="0.25">
      <c r="A14" s="20"/>
      <c r="B14" s="82"/>
      <c r="C14" s="36"/>
      <c r="D14" s="82"/>
      <c r="E14" s="20"/>
      <c r="F14" s="168"/>
      <c r="G14" s="26"/>
    </row>
    <row r="15" spans="1:10" ht="15.75" x14ac:dyDescent="0.25">
      <c r="A15" s="20"/>
      <c r="B15" s="82" t="s">
        <v>127</v>
      </c>
      <c r="C15" s="36"/>
      <c r="D15" s="90" t="s">
        <v>59</v>
      </c>
      <c r="E15" s="20"/>
      <c r="F15" s="168">
        <v>3076.08</v>
      </c>
      <c r="G15" s="26"/>
    </row>
    <row r="16" spans="1:10" ht="15.75" x14ac:dyDescent="0.25">
      <c r="A16" s="20"/>
      <c r="B16" s="36"/>
      <c r="C16" s="82"/>
      <c r="D16" s="90"/>
      <c r="E16" s="20"/>
      <c r="F16" s="168"/>
      <c r="G16" s="26"/>
    </row>
    <row r="17" spans="1:10" ht="15.75" x14ac:dyDescent="0.25">
      <c r="A17" s="20"/>
      <c r="B17" s="36"/>
      <c r="C17" s="90" t="s">
        <v>56</v>
      </c>
      <c r="D17" s="82" t="s">
        <v>60</v>
      </c>
      <c r="E17" s="20"/>
      <c r="F17" s="168">
        <v>4981.47</v>
      </c>
      <c r="G17" s="26"/>
    </row>
    <row r="18" spans="1:10" ht="15.75" x14ac:dyDescent="0.25">
      <c r="A18" s="20"/>
      <c r="B18" s="36"/>
      <c r="C18" s="82"/>
      <c r="D18" s="90"/>
      <c r="E18" s="20"/>
      <c r="F18" s="168"/>
      <c r="G18" s="26"/>
    </row>
    <row r="19" spans="1:10" ht="15.75" x14ac:dyDescent="0.25">
      <c r="A19" s="20"/>
      <c r="B19" s="36"/>
      <c r="C19" s="82"/>
      <c r="D19" s="90"/>
      <c r="E19" s="20"/>
      <c r="F19" s="171">
        <f>SUM(F15:F17)</f>
        <v>8057.55</v>
      </c>
      <c r="G19" s="26"/>
    </row>
    <row r="20" spans="1:10" ht="15.75" x14ac:dyDescent="0.25">
      <c r="A20" s="20"/>
      <c r="B20" s="36"/>
      <c r="C20" s="82"/>
      <c r="D20" s="90"/>
      <c r="E20" s="20"/>
      <c r="F20" s="172"/>
      <c r="G20" s="29"/>
    </row>
    <row r="21" spans="1:10" ht="15.75" x14ac:dyDescent="0.25">
      <c r="A21" s="20"/>
      <c r="B21" s="36"/>
      <c r="C21" s="90" t="s">
        <v>61</v>
      </c>
      <c r="D21" s="82" t="s">
        <v>18</v>
      </c>
      <c r="E21" s="20"/>
      <c r="F21" s="173">
        <v>5369.25</v>
      </c>
      <c r="G21" s="29"/>
    </row>
    <row r="22" spans="1:10" ht="15.75" x14ac:dyDescent="0.25">
      <c r="A22" s="20"/>
      <c r="B22" s="36"/>
      <c r="C22" s="82"/>
      <c r="D22" s="90"/>
      <c r="E22" s="20"/>
      <c r="F22" s="95"/>
      <c r="G22" s="29"/>
    </row>
    <row r="23" spans="1:10" ht="16.5" thickBot="1" x14ac:dyDescent="0.3">
      <c r="A23" s="20"/>
      <c r="B23" s="36" t="s">
        <v>127</v>
      </c>
      <c r="C23" s="96"/>
      <c r="D23" s="191" t="s">
        <v>62</v>
      </c>
      <c r="E23" s="193"/>
      <c r="F23" s="174">
        <f>SUM(F19)-F21</f>
        <v>2688.3</v>
      </c>
      <c r="G23" s="33"/>
      <c r="I23" s="133"/>
      <c r="J23" s="133"/>
    </row>
    <row r="24" spans="1:10" ht="15.75" thickTop="1" x14ac:dyDescent="0.25">
      <c r="A24" s="20"/>
      <c r="B24" s="36"/>
      <c r="C24" s="36"/>
      <c r="D24" s="36"/>
      <c r="E24" s="36"/>
      <c r="F24" s="36"/>
      <c r="G24" s="36"/>
    </row>
  </sheetData>
  <mergeCells count="2">
    <mergeCell ref="C1:D1"/>
    <mergeCell ref="B3:G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Ormesby St. Michael 2011-2012</vt:lpstr>
      <vt:lpstr>Reconcilliation Year Ending</vt:lpstr>
      <vt:lpstr>Charity Accounts 2011-2012</vt:lpstr>
      <vt:lpstr>Charity Reconcilliation</vt:lpstr>
      <vt:lpstr>Annual Accounts 2018-19</vt:lpstr>
      <vt:lpstr>Account Reconcilliation 2018-19</vt:lpstr>
      <vt:lpstr>Account Reconcilliation 2016-17</vt:lpstr>
      <vt:lpstr>'Annual Accounts 2018-19'!Print_Area</vt:lpstr>
      <vt:lpstr>'Charity Reconcilliation'!Print_Area</vt:lpstr>
      <vt:lpstr>'Ormesby St. Michael 2011-2012'!Print_Area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ORMESBY ST. MICHAEL</dc:creator>
  <cp:lastModifiedBy>PHIL</cp:lastModifiedBy>
  <cp:lastPrinted>2019-05-09T13:52:24Z</cp:lastPrinted>
  <dcterms:created xsi:type="dcterms:W3CDTF">2011-11-08T18:55:27Z</dcterms:created>
  <dcterms:modified xsi:type="dcterms:W3CDTF">2019-10-31T09:56:53Z</dcterms:modified>
</cp:coreProperties>
</file>